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tabRatio="769" activeTab="0"/>
  </bookViews>
  <sheets>
    <sheet name="Cover" sheetId="1" r:id="rId1"/>
    <sheet name="Assets" sheetId="2" r:id="rId2"/>
    <sheet name="Liabilities" sheetId="3" r:id="rId3"/>
    <sheet name="Income Statement" sheetId="4" r:id="rId4"/>
    <sheet name="Comprehensive Income Statement" sheetId="5" r:id="rId5"/>
    <sheet name="Statement of Changes in Equity" sheetId="6" r:id="rId6"/>
    <sheet name="Statement of Cash Flow" sheetId="7" r:id="rId7"/>
  </sheets>
  <definedNames>
    <definedName name="OLE_LINK1" localSheetId="1">'Assets'!$B$24</definedName>
    <definedName name="_xlnm.Print_Area" localSheetId="1">'Assets'!$A$2:$D$30</definedName>
    <definedName name="_xlnm.Print_Area" localSheetId="4">'Comprehensive Income Statement'!$A$2:$F$25</definedName>
    <definedName name="_xlnm.Print_Area" localSheetId="3">'Income Statement'!$A$2:$F$39</definedName>
    <definedName name="_xlnm.Print_Area" localSheetId="2">'Liabilities'!$A$2:$D$53</definedName>
    <definedName name="_xlnm.Print_Area" localSheetId="6">'Statement of Cash Flow'!$A$2:$C$62</definedName>
    <definedName name="_xlnm.Print_Area" localSheetId="5">'Statement of Changes in Equity'!$A$3:$M$29</definedName>
  </definedNames>
  <calcPr fullCalcOnLoad="1"/>
</workbook>
</file>

<file path=xl/sharedStrings.xml><?xml version="1.0" encoding="utf-8"?>
<sst xmlns="http://schemas.openxmlformats.org/spreadsheetml/2006/main" count="232" uniqueCount="176">
  <si>
    <t>--</t>
  </si>
  <si>
    <t>Cash and cash equivalents</t>
  </si>
  <si>
    <t>Trade receivables</t>
  </si>
  <si>
    <t xml:space="preserve">   - Trade receivables from related parties</t>
  </si>
  <si>
    <t xml:space="preserve">   - Other trade receivables</t>
  </si>
  <si>
    <t>Other receivables</t>
  </si>
  <si>
    <t>Inventories</t>
  </si>
  <si>
    <t xml:space="preserve">Other current assets </t>
  </si>
  <si>
    <t>Financial investments</t>
  </si>
  <si>
    <t>Investment property</t>
  </si>
  <si>
    <t>Property, plant and equipment</t>
  </si>
  <si>
    <t>Intangible assets</t>
  </si>
  <si>
    <t>Goodwill</t>
  </si>
  <si>
    <t>Deferred tax asset</t>
  </si>
  <si>
    <t>Other non-current assets</t>
  </si>
  <si>
    <t>Assets</t>
  </si>
  <si>
    <t>Current Assets</t>
  </si>
  <si>
    <t>Non-current assets</t>
  </si>
  <si>
    <t>TOTAL ASSETS</t>
  </si>
  <si>
    <t>Notes</t>
  </si>
  <si>
    <t>30 June 2010</t>
  </si>
  <si>
    <t>Current period</t>
  </si>
  <si>
    <t>(Reviewed)</t>
  </si>
  <si>
    <t>Prior period</t>
  </si>
  <si>
    <t>(Audited)</t>
  </si>
  <si>
    <t>31 December 2009</t>
  </si>
  <si>
    <t>Liabilities</t>
  </si>
  <si>
    <t>Current liabilities</t>
  </si>
  <si>
    <t>Non-current liabilities</t>
  </si>
  <si>
    <t>Equity</t>
  </si>
  <si>
    <t>Total liabilities and equity</t>
  </si>
  <si>
    <t>Financial liabilities</t>
  </si>
  <si>
    <t>- Bank borrowings</t>
  </si>
  <si>
    <t>- Obligations under finance leases</t>
  </si>
  <si>
    <t>Other financial liabilities</t>
  </si>
  <si>
    <t>- Minority put option liability</t>
  </si>
  <si>
    <t>- Derivative financial instruments</t>
  </si>
  <si>
    <t>Other payables</t>
  </si>
  <si>
    <t>Provisions</t>
  </si>
  <si>
    <t>Provisions for employee termination benefits</t>
  </si>
  <si>
    <t>Deferred tax liability</t>
  </si>
  <si>
    <t>Other non-current liabilities</t>
  </si>
  <si>
    <t>Equity attributable to parent</t>
  </si>
  <si>
    <t xml:space="preserve">Paid-in share capital </t>
  </si>
  <si>
    <t>Inflation adjustments to paid in capital (-)</t>
  </si>
  <si>
    <t>Other reserves</t>
  </si>
  <si>
    <t xml:space="preserve">   - Minority put option liability reserve (-)</t>
  </si>
  <si>
    <t xml:space="preserve">   - Fair value difference arising from acquisition of subsidiary (-)</t>
  </si>
  <si>
    <t xml:space="preserve">   - Unrealized loss on derivative financial instruments (-)</t>
  </si>
  <si>
    <t xml:space="preserve">   - Share based payment reserve</t>
  </si>
  <si>
    <t>Currency translation gain/(loss)</t>
  </si>
  <si>
    <t>Restricted reserves allocated from profits</t>
  </si>
  <si>
    <t>Retained earnings/(accumulated deficit)</t>
  </si>
  <si>
    <t>Net profit for the period/year</t>
  </si>
  <si>
    <t>Trade payables</t>
  </si>
  <si>
    <t>- Trade payables to related parties</t>
  </si>
  <si>
    <t>- Other trade payables</t>
  </si>
  <si>
    <t xml:space="preserve"> Other payables</t>
  </si>
  <si>
    <t>Income tax payable</t>
  </si>
  <si>
    <t>Other current liabilities</t>
  </si>
  <si>
    <t>1 January 2010 -</t>
  </si>
  <si>
    <t xml:space="preserve"> 30 June 2010</t>
  </si>
  <si>
    <t>(Not Reviewed)</t>
  </si>
  <si>
    <t>1 April 2010 -</t>
  </si>
  <si>
    <t>1 January 2009 -</t>
  </si>
  <si>
    <t xml:space="preserve"> 30 June 2009</t>
  </si>
  <si>
    <t>1 April 2009 -</t>
  </si>
  <si>
    <t>Revenue</t>
  </si>
  <si>
    <t>Cost of sales (-)</t>
  </si>
  <si>
    <t>Gross profit</t>
  </si>
  <si>
    <t>Marketing, sales and distribution expenses (-)</t>
  </si>
  <si>
    <t>General administrative expenses (-)</t>
  </si>
  <si>
    <t>Research and development expenses (-)</t>
  </si>
  <si>
    <t>Other operating income</t>
  </si>
  <si>
    <t>Other operating expense (-)</t>
  </si>
  <si>
    <t>Operating profit</t>
  </si>
  <si>
    <t>Financial income</t>
  </si>
  <si>
    <t>Financial expense (-)</t>
  </si>
  <si>
    <t>Profit before tax</t>
  </si>
  <si>
    <t>Tax expense</t>
  </si>
  <si>
    <t xml:space="preserve"> Tax expense for the period</t>
  </si>
  <si>
    <t xml:space="preserve"> Deferred tax income</t>
  </si>
  <si>
    <t>Attribution of net profit</t>
  </si>
  <si>
    <t xml:space="preserve">   Attributable to equity holders of the parent </t>
  </si>
  <si>
    <t xml:space="preserve">   Minority interest </t>
  </si>
  <si>
    <t>Earnings per shares attributable to equity holders of the parent from (in full Kuruş)</t>
  </si>
  <si>
    <t>Earnings per diluted shares attributable to equity holders of the parent from (in full Kuruş)</t>
  </si>
  <si>
    <t xml:space="preserve">Net profit </t>
  </si>
  <si>
    <t>(Not reviewed)</t>
  </si>
  <si>
    <t>Prior  period</t>
  </si>
  <si>
    <t>Profit for the period</t>
  </si>
  <si>
    <t>Other comprehensive income:</t>
  </si>
  <si>
    <t>Currency translation gain / (loss)</t>
  </si>
  <si>
    <t>Profit/(loss) from derivative financial instruments transfered to condensed consolidated income statement</t>
  </si>
  <si>
    <t>Change in fair value of derivative financial instrument</t>
  </si>
  <si>
    <t>Other comrehensive income (After tax)</t>
  </si>
  <si>
    <t>Total comprehensive income</t>
  </si>
  <si>
    <t>Distrubution of total comprehensive income:</t>
  </si>
  <si>
    <t xml:space="preserve">Attributable to equity holders of the parent </t>
  </si>
  <si>
    <t xml:space="preserve">Minority interest </t>
  </si>
  <si>
    <t>Paid-in share capital</t>
  </si>
  <si>
    <t>Inflation adjustment to paid in capital</t>
  </si>
  <si>
    <t>Minority put option liability reserve</t>
  </si>
  <si>
    <t xml:space="preserve">Share based payment reserve </t>
  </si>
  <si>
    <t>Fair value difference arising from acquisition of subsidiary</t>
  </si>
  <si>
    <t>Unrealised loss on derivative financial instruments</t>
  </si>
  <si>
    <t>Currency translation gain /(loss)</t>
  </si>
  <si>
    <t>Retained Earnings/ (accumulated deficit)</t>
  </si>
  <si>
    <t>Net profit for the period</t>
  </si>
  <si>
    <t>Minority interest</t>
  </si>
  <si>
    <t>Total Equity</t>
  </si>
  <si>
    <t>Other Reserves</t>
  </si>
  <si>
    <t>Balance as at 1 January 2009</t>
  </si>
  <si>
    <t>Transfer to retained earnings</t>
  </si>
  <si>
    <t>Transfer to restricted reserves allocated from profits</t>
  </si>
  <si>
    <t>Transfer to restricted reserves allocated from accumulated deficit (Not 11)</t>
  </si>
  <si>
    <t>Minority interest before classification to minority put option liability</t>
  </si>
  <si>
    <t>Total comprehensive income / loss</t>
  </si>
  <si>
    <t>Minority put option liability</t>
  </si>
  <si>
    <t>Dividend paid (Not 11)</t>
  </si>
  <si>
    <t>Balance as at 30 June 2009</t>
  </si>
  <si>
    <t>Balance as at 1 January 2010</t>
  </si>
  <si>
    <t>Balance as at 30 June 2010</t>
  </si>
  <si>
    <t> Current period</t>
  </si>
  <si>
    <t>1 January -</t>
  </si>
  <si>
    <t>30 June 2009</t>
  </si>
  <si>
    <t>Profit for the period before tax</t>
  </si>
  <si>
    <t xml:space="preserve">Adjustments to reconcile profit before tax to cash provided </t>
  </si>
  <si>
    <t xml:space="preserve">    by operating activities:</t>
  </si>
  <si>
    <t>Depreciation and amortization expense</t>
  </si>
  <si>
    <t>Gain on sale of property, plant  and equipment</t>
  </si>
  <si>
    <t>IFRIC 12 adjustment</t>
  </si>
  <si>
    <t xml:space="preserve">Foreign currency exchange (income) / expense, net </t>
  </si>
  <si>
    <t>Interest income and (expense), net</t>
  </si>
  <si>
    <t>Reversal of doubtful receivables</t>
  </si>
  <si>
    <t>Allowance for doubtful receivables</t>
  </si>
  <si>
    <t>Provision for employee termination benefits</t>
  </si>
  <si>
    <t>Litigation provision / (release), net</t>
  </si>
  <si>
    <t>Loss on derivative financial instruments</t>
  </si>
  <si>
    <t>Unused vacation provision / (release), net</t>
  </si>
  <si>
    <t xml:space="preserve">Other provisions </t>
  </si>
  <si>
    <t>Operating profit before working capital changes</t>
  </si>
  <si>
    <t>Net working capital changes in:</t>
  </si>
  <si>
    <t>Trade receivables and other receivables</t>
  </si>
  <si>
    <t>Other current assets and inventories</t>
  </si>
  <si>
    <t>Trade payables and other payables</t>
  </si>
  <si>
    <t>Other current liabilities and provisions</t>
  </si>
  <si>
    <t>Other non-current liabilities and provisions</t>
  </si>
  <si>
    <t>Payments of employee termination benefits</t>
  </si>
  <si>
    <t>Restricted cash</t>
  </si>
  <si>
    <t>Provision payments</t>
  </si>
  <si>
    <t>Income taxes paid</t>
  </si>
  <si>
    <t>Net cash provided by operating activities</t>
  </si>
  <si>
    <t>Investing activities</t>
  </si>
  <si>
    <t>Interest received</t>
  </si>
  <si>
    <t>Proceeds from sale of property, plant, equipment and intangible assets</t>
  </si>
  <si>
    <t>Purchases of property, plant and equipment and intangible assets</t>
  </si>
  <si>
    <t>Net cash used in  investing activities</t>
  </si>
  <si>
    <t>Cash flows from financing activities</t>
  </si>
  <si>
    <t>Proceeds from bank borrowings (Note  8)</t>
  </si>
  <si>
    <t>Repayment of bank borrowings (Note  8)</t>
  </si>
  <si>
    <t>Repayment of obligations under finance leases</t>
  </si>
  <si>
    <t>Interest paid</t>
  </si>
  <si>
    <t>Derivative instrument payments</t>
  </si>
  <si>
    <t>Dividends paid</t>
  </si>
  <si>
    <t>Net cash used in financing activities</t>
  </si>
  <si>
    <t>Net decrease in cash and cash equivalents</t>
  </si>
  <si>
    <t>Cash and cash equivalents at the beginning of the period  (Note 6)</t>
  </si>
  <si>
    <t>Cash and cash equivalents at the end of the period (Note 6)</t>
  </si>
  <si>
    <t>Current Period</t>
  </si>
  <si>
    <t>INDEX</t>
  </si>
  <si>
    <t>Income Statement</t>
  </si>
  <si>
    <t>Comprehensive Income Statement</t>
  </si>
  <si>
    <t xml:space="preserve">Statement of Changes in Equity </t>
  </si>
  <si>
    <t>Statement of Cash Flow</t>
  </si>
  <si>
    <t xml:space="preserve">Currency is in thousands of Turkish Lira (“TL”).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</si>
</sst>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0\);\-\-"/>
    <numFmt numFmtId="173" formatCode="&quot;Yes&quot;;&quot;Yes&quot;;&quot;No&quot;"/>
    <numFmt numFmtId="174" formatCode="&quot;True&quot;;&quot;True&quot;;&quot;False&quot;"/>
    <numFmt numFmtId="175" formatCode="&quot;On&quot;;&quot;On&quot;;&quot;Off&quot;"/>
    <numFmt numFmtId="176" formatCode="[$€-2]\ #,##0.00_);[Red]\([$€-2]\ #,##0.00\)"/>
  </numFmts>
  <fonts count="55">
    <font>
      <sz val="10"/>
      <color theme="1"/>
      <name val="Times New Roman"/>
      <family val="2"/>
    </font>
    <font>
      <sz val="11"/>
      <color indexed="8"/>
      <name val="Calibri"/>
      <family val="2"/>
    </font>
    <font>
      <sz val="10"/>
      <name val="Times New Roman"/>
      <family val="1"/>
    </font>
    <font>
      <b/>
      <sz val="10"/>
      <name val="Times New Roman"/>
      <family val="1"/>
    </font>
    <font>
      <u val="single"/>
      <sz val="10"/>
      <color indexed="12"/>
      <name val="Times New Roman"/>
      <family val="2"/>
    </font>
    <font>
      <sz val="10"/>
      <color indexed="8"/>
      <name val="Times New Roman"/>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Times New Roman"/>
      <family val="1"/>
    </font>
    <font>
      <sz val="10"/>
      <color indexed="12"/>
      <name val="Times New Roman"/>
      <family val="1"/>
    </font>
    <font>
      <sz val="10.5"/>
      <color indexed="8"/>
      <name val="Consolas"/>
      <family val="3"/>
    </font>
    <font>
      <b/>
      <u val="single"/>
      <sz val="11"/>
      <color indexed="9"/>
      <name val="Calibri"/>
      <family val="2"/>
    </font>
    <font>
      <sz val="9"/>
      <color indexed="8"/>
      <name val="Times New Roman"/>
      <family val="1"/>
    </font>
    <font>
      <b/>
      <sz val="20"/>
      <color indexed="9"/>
      <name val="Calibri"/>
      <family val="0"/>
    </font>
    <font>
      <b/>
      <sz val="20"/>
      <color indexed="56"/>
      <name val="Calibri"/>
      <family val="0"/>
    </font>
    <font>
      <b/>
      <u val="single"/>
      <sz val="11"/>
      <color indexed="8"/>
      <name val="Calibri"/>
      <family val="0"/>
    </font>
    <font>
      <sz val="2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b/>
      <sz val="10"/>
      <color rgb="FF000000"/>
      <name val="Times New Roman"/>
      <family val="1"/>
    </font>
    <font>
      <b/>
      <sz val="10"/>
      <color theme="1"/>
      <name val="Times New Roman"/>
      <family val="1"/>
    </font>
    <font>
      <sz val="10"/>
      <color rgb="FF0000FF"/>
      <name val="Times New Roman"/>
      <family val="1"/>
    </font>
    <font>
      <sz val="10.5"/>
      <color theme="1"/>
      <name val="Consolas"/>
      <family val="3"/>
    </font>
    <font>
      <b/>
      <u val="single"/>
      <sz val="11"/>
      <color theme="0"/>
      <name val="Calibri"/>
      <family val="2"/>
    </font>
    <font>
      <sz val="9"/>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3"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style="medium"/>
    </border>
    <border>
      <left/>
      <right/>
      <top style="medium"/>
      <bottom/>
    </border>
    <border>
      <left/>
      <right/>
      <top style="medium">
        <color rgb="FF000000"/>
      </top>
      <bottom style="medium"/>
    </border>
    <border>
      <left/>
      <right/>
      <top style="thin"/>
      <bottom style="double"/>
    </border>
    <border>
      <left/>
      <right/>
      <top style="thin"/>
      <bottom style="thin"/>
    </border>
    <border>
      <left/>
      <right/>
      <top/>
      <bottom style="medium">
        <color rgb="FF000000"/>
      </bottom>
    </border>
    <border>
      <left style="medium"/>
      <right/>
      <top style="medium"/>
      <bottom style="medium"/>
    </border>
    <border>
      <left/>
      <right style="medium">
        <color rgb="FF000000"/>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3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2">
    <xf numFmtId="0" fontId="0" fillId="0" borderId="0" xfId="0" applyAlignment="1">
      <alignment/>
    </xf>
    <xf numFmtId="0" fontId="0" fillId="0" borderId="0" xfId="0" applyFont="1" applyAlignment="1">
      <alignment/>
    </xf>
    <xf numFmtId="172" fontId="2" fillId="0" borderId="0" xfId="0" applyNumberFormat="1" applyFont="1" applyFill="1" applyBorder="1" applyAlignment="1" applyProtection="1">
      <alignment/>
      <protection hidden="1"/>
    </xf>
    <xf numFmtId="0" fontId="0" fillId="0" borderId="0" xfId="0" applyFont="1" applyAlignment="1">
      <alignment horizontal="right" vertical="top" wrapText="1"/>
    </xf>
    <xf numFmtId="0" fontId="0" fillId="0" borderId="10" xfId="0" applyFont="1" applyBorder="1" applyAlignment="1">
      <alignment horizontal="right" vertical="top" wrapText="1"/>
    </xf>
    <xf numFmtId="0" fontId="0" fillId="0" borderId="0" xfId="0" applyFont="1" applyAlignment="1">
      <alignment horizontal="right" vertical="top"/>
    </xf>
    <xf numFmtId="0" fontId="0" fillId="0" borderId="0" xfId="0" applyFont="1" applyAlignment="1">
      <alignment horizontal="center" vertical="top" wrapText="1"/>
    </xf>
    <xf numFmtId="0" fontId="0" fillId="0" borderId="0" xfId="0" applyFont="1" applyAlignment="1">
      <alignment horizontal="left" vertical="top" wrapText="1" indent="1"/>
    </xf>
    <xf numFmtId="0" fontId="48" fillId="0" borderId="11" xfId="0" applyFont="1" applyBorder="1" applyAlignment="1">
      <alignment horizontal="right" vertical="top"/>
    </xf>
    <xf numFmtId="0" fontId="49" fillId="0" borderId="11" xfId="0" applyFont="1" applyBorder="1" applyAlignment="1">
      <alignment horizontal="right" wrapText="1"/>
    </xf>
    <xf numFmtId="0" fontId="48" fillId="0" borderId="11" xfId="0" applyFont="1" applyBorder="1" applyAlignment="1">
      <alignment horizontal="right" wrapText="1"/>
    </xf>
    <xf numFmtId="0" fontId="49" fillId="0" borderId="0" xfId="0" applyFont="1" applyAlignment="1">
      <alignment horizontal="right" wrapText="1"/>
    </xf>
    <xf numFmtId="0" fontId="49" fillId="0" borderId="10" xfId="0" applyFont="1" applyBorder="1" applyAlignment="1">
      <alignment horizontal="right" vertical="top" wrapText="1"/>
    </xf>
    <xf numFmtId="0" fontId="48" fillId="0" borderId="10" xfId="0" applyFont="1" applyBorder="1" applyAlignment="1">
      <alignment horizontal="right" vertical="top" wrapText="1"/>
    </xf>
    <xf numFmtId="0" fontId="50" fillId="0" borderId="10" xfId="0" applyFont="1" applyBorder="1" applyAlignment="1">
      <alignment horizontal="right" vertical="top" wrapText="1"/>
    </xf>
    <xf numFmtId="0" fontId="50" fillId="0" borderId="0" xfId="0" applyFont="1" applyAlignment="1">
      <alignment vertical="top" wrapText="1"/>
    </xf>
    <xf numFmtId="0" fontId="48" fillId="0" borderId="0" xfId="0" applyFont="1" applyAlignment="1">
      <alignment horizontal="right" vertical="top"/>
    </xf>
    <xf numFmtId="0" fontId="49" fillId="0" borderId="10" xfId="0" applyFont="1" applyBorder="1" applyAlignment="1">
      <alignment vertical="top" wrapText="1"/>
    </xf>
    <xf numFmtId="0" fontId="48" fillId="0" borderId="10" xfId="0" applyFont="1" applyBorder="1" applyAlignment="1">
      <alignment vertical="top" wrapText="1"/>
    </xf>
    <xf numFmtId="0" fontId="48" fillId="0" borderId="0" xfId="0" applyFont="1" applyAlignment="1">
      <alignment vertical="top" wrapText="1"/>
    </xf>
    <xf numFmtId="0" fontId="0" fillId="0" borderId="10" xfId="0" applyFont="1" applyBorder="1" applyAlignment="1">
      <alignment wrapText="1"/>
    </xf>
    <xf numFmtId="0" fontId="50" fillId="0" borderId="11" xfId="0" applyFont="1" applyBorder="1" applyAlignment="1">
      <alignment horizontal="left" vertical="top" wrapText="1" indent="1"/>
    </xf>
    <xf numFmtId="0" fontId="50" fillId="0" borderId="11" xfId="0" applyFont="1" applyBorder="1" applyAlignment="1">
      <alignment horizontal="right" wrapText="1"/>
    </xf>
    <xf numFmtId="0" fontId="50" fillId="0" borderId="0" xfId="0" applyFont="1" applyAlignment="1">
      <alignment horizontal="right" wrapText="1"/>
    </xf>
    <xf numFmtId="0" fontId="0" fillId="0" borderId="0" xfId="0" applyFont="1" applyAlignment="1">
      <alignment horizontal="right" wrapText="1"/>
    </xf>
    <xf numFmtId="0" fontId="0" fillId="0" borderId="10" xfId="0" applyFont="1" applyBorder="1" applyAlignment="1">
      <alignment horizontal="right" wrapText="1"/>
    </xf>
    <xf numFmtId="0" fontId="50" fillId="0" borderId="0" xfId="0" applyFont="1" applyAlignment="1">
      <alignment horizontal="left" wrapText="1" indent="1"/>
    </xf>
    <xf numFmtId="0" fontId="50" fillId="0" borderId="0" xfId="0" applyFont="1" applyAlignment="1">
      <alignment horizontal="left" vertical="top" wrapText="1" indent="1"/>
    </xf>
    <xf numFmtId="0" fontId="48" fillId="0" borderId="0" xfId="0" applyFont="1" applyAlignment="1">
      <alignment horizontal="left" indent="1"/>
    </xf>
    <xf numFmtId="0" fontId="50" fillId="0" borderId="0" xfId="0" applyFont="1" applyAlignment="1">
      <alignment horizontal="left" indent="1"/>
    </xf>
    <xf numFmtId="0" fontId="48" fillId="0" borderId="0" xfId="0" applyFont="1" applyAlignment="1">
      <alignment horizontal="right" wrapText="1"/>
    </xf>
    <xf numFmtId="0" fontId="0" fillId="0" borderId="0" xfId="0" applyFont="1" applyAlignment="1">
      <alignment horizontal="right"/>
    </xf>
    <xf numFmtId="0" fontId="48" fillId="0" borderId="11" xfId="0" applyFont="1" applyBorder="1" applyAlignment="1">
      <alignment horizontal="left" vertical="top" wrapText="1" indent="1"/>
    </xf>
    <xf numFmtId="0" fontId="48" fillId="0" borderId="0" xfId="0" applyFont="1" applyAlignment="1">
      <alignment horizontal="center" vertical="top"/>
    </xf>
    <xf numFmtId="0" fontId="49" fillId="0" borderId="0" xfId="0" applyFont="1" applyAlignment="1">
      <alignment horizontal="right"/>
    </xf>
    <xf numFmtId="0" fontId="48" fillId="0" borderId="0" xfId="0" applyFont="1" applyAlignment="1">
      <alignment horizontal="left" vertical="top" wrapText="1" indent="1"/>
    </xf>
    <xf numFmtId="0" fontId="49" fillId="0" borderId="10" xfId="0" applyFont="1" applyBorder="1" applyAlignment="1">
      <alignment horizontal="right"/>
    </xf>
    <xf numFmtId="0" fontId="49" fillId="0" borderId="10" xfId="0" applyFont="1" applyBorder="1" applyAlignment="1">
      <alignment horizontal="right" wrapText="1"/>
    </xf>
    <xf numFmtId="0" fontId="48" fillId="0" borderId="10" xfId="0" applyFont="1" applyBorder="1" applyAlignment="1">
      <alignment horizontal="right" wrapText="1"/>
    </xf>
    <xf numFmtId="0" fontId="49" fillId="0" borderId="0" xfId="0" applyFont="1" applyAlignment="1">
      <alignment horizontal="left" vertical="top" wrapText="1" indent="1"/>
    </xf>
    <xf numFmtId="0" fontId="48" fillId="0" borderId="0" xfId="0" applyFont="1" applyAlignment="1">
      <alignment horizontal="right"/>
    </xf>
    <xf numFmtId="0" fontId="48" fillId="0" borderId="11" xfId="0" applyFont="1" applyBorder="1" applyAlignment="1">
      <alignment horizontal="center" vertical="top" wrapText="1"/>
    </xf>
    <xf numFmtId="0" fontId="49" fillId="0" borderId="0" xfId="0" applyFont="1" applyAlignment="1">
      <alignment vertical="top" wrapText="1"/>
    </xf>
    <xf numFmtId="0" fontId="48" fillId="0" borderId="0" xfId="0" applyFont="1" applyAlignment="1">
      <alignment horizontal="right" vertical="top" wrapText="1"/>
    </xf>
    <xf numFmtId="0" fontId="49" fillId="0" borderId="0" xfId="0" applyFont="1" applyAlignment="1">
      <alignment horizontal="right" vertical="top" wrapText="1"/>
    </xf>
    <xf numFmtId="172" fontId="3" fillId="0" borderId="0" xfId="0" applyNumberFormat="1" applyFont="1" applyFill="1" applyBorder="1" applyAlignment="1" applyProtection="1">
      <alignment/>
      <protection hidden="1"/>
    </xf>
    <xf numFmtId="0" fontId="49" fillId="33" borderId="12" xfId="0" applyFont="1" applyFill="1" applyBorder="1" applyAlignment="1">
      <alignment horizontal="right" wrapText="1"/>
    </xf>
    <xf numFmtId="0" fontId="48" fillId="33" borderId="12" xfId="0" applyFont="1" applyFill="1" applyBorder="1" applyAlignment="1">
      <alignment horizontal="right" wrapText="1"/>
    </xf>
    <xf numFmtId="0" fontId="48" fillId="33" borderId="0" xfId="0" applyFont="1" applyFill="1" applyAlignment="1">
      <alignment vertical="top" wrapText="1"/>
    </xf>
    <xf numFmtId="0" fontId="48" fillId="33" borderId="0" xfId="0" applyFont="1" applyFill="1" applyAlignment="1">
      <alignment horizontal="right" vertical="top" wrapText="1"/>
    </xf>
    <xf numFmtId="0" fontId="49" fillId="33" borderId="0" xfId="0" applyFont="1" applyFill="1" applyAlignment="1">
      <alignment vertical="top" wrapText="1"/>
    </xf>
    <xf numFmtId="0" fontId="50" fillId="0" borderId="0" xfId="0" applyFont="1" applyAlignment="1">
      <alignment horizontal="right"/>
    </xf>
    <xf numFmtId="0" fontId="48" fillId="33" borderId="0" xfId="0" applyFont="1" applyFill="1" applyAlignment="1">
      <alignment horizontal="left" vertical="top" wrapText="1" indent="1"/>
    </xf>
    <xf numFmtId="0" fontId="49" fillId="0" borderId="0" xfId="0" applyFont="1" applyAlignment="1">
      <alignment horizontal="right" wrapText="1"/>
    </xf>
    <xf numFmtId="0" fontId="48" fillId="0" borderId="10" xfId="0" applyFont="1" applyBorder="1" applyAlignment="1">
      <alignment horizontal="right" wrapText="1"/>
    </xf>
    <xf numFmtId="0" fontId="48" fillId="0" borderId="11" xfId="0" applyFont="1" applyBorder="1" applyAlignment="1">
      <alignment horizontal="center" wrapText="1"/>
    </xf>
    <xf numFmtId="0" fontId="49" fillId="0" borderId="0" xfId="0" applyFont="1" applyAlignment="1">
      <alignment horizontal="right"/>
    </xf>
    <xf numFmtId="0" fontId="48" fillId="0" borderId="0" xfId="0" applyFont="1" applyAlignment="1">
      <alignment wrapText="1"/>
    </xf>
    <xf numFmtId="0" fontId="49" fillId="0" borderId="0" xfId="0" applyFont="1" applyAlignment="1">
      <alignment/>
    </xf>
    <xf numFmtId="0" fontId="48" fillId="0" borderId="0" xfId="0" applyFont="1" applyAlignment="1">
      <alignment/>
    </xf>
    <xf numFmtId="0" fontId="49" fillId="0" borderId="11" xfId="0" applyFont="1" applyBorder="1" applyAlignment="1">
      <alignment/>
    </xf>
    <xf numFmtId="0" fontId="48" fillId="0" borderId="10" xfId="0" applyFont="1" applyBorder="1" applyAlignment="1">
      <alignment horizontal="center" wrapText="1"/>
    </xf>
    <xf numFmtId="0" fontId="49" fillId="33" borderId="0" xfId="0" applyFont="1" applyFill="1" applyAlignment="1">
      <alignment horizontal="left" vertical="top" wrapText="1" indent="1"/>
    </xf>
    <xf numFmtId="0" fontId="50" fillId="0" borderId="13" xfId="0" applyFont="1" applyBorder="1" applyAlignment="1">
      <alignment/>
    </xf>
    <xf numFmtId="0" fontId="49" fillId="0" borderId="0" xfId="0" applyFont="1" applyBorder="1" applyAlignment="1">
      <alignment horizontal="right" wrapText="1"/>
    </xf>
    <xf numFmtId="0" fontId="49" fillId="0" borderId="14" xfId="0" applyFont="1" applyBorder="1" applyAlignment="1">
      <alignment horizontal="right" wrapText="1"/>
    </xf>
    <xf numFmtId="172" fontId="48" fillId="0" borderId="14" xfId="0" applyNumberFormat="1" applyFont="1" applyBorder="1" applyAlignment="1">
      <alignment horizontal="right"/>
    </xf>
    <xf numFmtId="0" fontId="48" fillId="0" borderId="0" xfId="0" applyFont="1" applyBorder="1" applyAlignment="1">
      <alignment horizontal="right" wrapText="1"/>
    </xf>
    <xf numFmtId="0" fontId="0" fillId="0" borderId="0" xfId="0" applyFont="1" applyBorder="1" applyAlignment="1">
      <alignment horizontal="right" vertical="top" wrapText="1"/>
    </xf>
    <xf numFmtId="0" fontId="50" fillId="0" borderId="0" xfId="0" applyFont="1" applyBorder="1" applyAlignment="1">
      <alignment horizontal="right" vertical="top" wrapText="1"/>
    </xf>
    <xf numFmtId="0" fontId="48" fillId="0" borderId="0" xfId="0" applyFont="1" applyBorder="1" applyAlignment="1">
      <alignment horizontal="right" vertical="top"/>
    </xf>
    <xf numFmtId="0" fontId="0" fillId="0" borderId="0" xfId="0" applyFont="1" applyBorder="1" applyAlignment="1">
      <alignment horizontal="right" vertical="top"/>
    </xf>
    <xf numFmtId="0" fontId="0" fillId="0" borderId="0" xfId="0" applyFont="1" applyBorder="1" applyAlignment="1">
      <alignment horizontal="right" wrapText="1"/>
    </xf>
    <xf numFmtId="0" fontId="0" fillId="0" borderId="0" xfId="0" applyFont="1" applyBorder="1" applyAlignment="1">
      <alignment horizontal="right"/>
    </xf>
    <xf numFmtId="0" fontId="48" fillId="0" borderId="0" xfId="0" applyFont="1" applyBorder="1" applyAlignment="1">
      <alignment horizontal="right"/>
    </xf>
    <xf numFmtId="0" fontId="50" fillId="0" borderId="0" xfId="0" applyFont="1" applyBorder="1" applyAlignment="1">
      <alignment horizontal="right"/>
    </xf>
    <xf numFmtId="172" fontId="49" fillId="0" borderId="14" xfId="0" applyNumberFormat="1" applyFont="1" applyBorder="1" applyAlignment="1">
      <alignment horizontal="right"/>
    </xf>
    <xf numFmtId="0" fontId="49" fillId="0" borderId="0" xfId="0" applyFont="1" applyBorder="1" applyAlignment="1">
      <alignment horizontal="right"/>
    </xf>
    <xf numFmtId="0" fontId="49" fillId="0" borderId="0" xfId="0" applyFont="1" applyBorder="1" applyAlignment="1">
      <alignment horizontal="right" vertical="top"/>
    </xf>
    <xf numFmtId="172" fontId="49" fillId="0" borderId="14" xfId="0" applyNumberFormat="1" applyFont="1" applyBorder="1" applyAlignment="1">
      <alignment horizontal="right" wrapText="1"/>
    </xf>
    <xf numFmtId="0" fontId="48" fillId="33" borderId="0" xfId="0" applyFont="1" applyFill="1" applyBorder="1" applyAlignment="1">
      <alignment horizontal="right" vertical="top" wrapText="1"/>
    </xf>
    <xf numFmtId="172" fontId="49" fillId="33" borderId="14" xfId="0" applyNumberFormat="1" applyFont="1" applyFill="1" applyBorder="1" applyAlignment="1">
      <alignment horizontal="right" vertical="top" wrapText="1"/>
    </xf>
    <xf numFmtId="0" fontId="49" fillId="0" borderId="14" xfId="0" applyFont="1" applyBorder="1" applyAlignment="1">
      <alignment horizontal="left" wrapText="1"/>
    </xf>
    <xf numFmtId="0" fontId="48" fillId="0" borderId="0" xfId="0" applyFont="1" applyBorder="1" applyAlignment="1">
      <alignment vertical="top" wrapText="1"/>
    </xf>
    <xf numFmtId="0" fontId="49" fillId="0" borderId="15" xfId="0" applyFont="1" applyBorder="1" applyAlignment="1">
      <alignment/>
    </xf>
    <xf numFmtId="0" fontId="48" fillId="0" borderId="15" xfId="0" applyFont="1" applyBorder="1" applyAlignment="1">
      <alignment horizontal="right" wrapText="1"/>
    </xf>
    <xf numFmtId="0" fontId="49" fillId="0" borderId="0" xfId="0" applyFont="1" applyBorder="1" applyAlignment="1">
      <alignment vertical="top" wrapText="1"/>
    </xf>
    <xf numFmtId="0" fontId="49" fillId="0" borderId="14" xfId="0" applyFont="1" applyBorder="1" applyAlignment="1">
      <alignment/>
    </xf>
    <xf numFmtId="172" fontId="49" fillId="0" borderId="15" xfId="0" applyNumberFormat="1" applyFont="1" applyBorder="1" applyAlignment="1">
      <alignment horizontal="right" vertical="top" wrapText="1"/>
    </xf>
    <xf numFmtId="172" fontId="49" fillId="0" borderId="15" xfId="0" applyNumberFormat="1" applyFont="1" applyBorder="1" applyAlignment="1">
      <alignment horizontal="right"/>
    </xf>
    <xf numFmtId="0" fontId="0" fillId="0" borderId="0" xfId="0" applyFont="1" applyBorder="1" applyAlignment="1">
      <alignment vertical="top" wrapText="1"/>
    </xf>
    <xf numFmtId="0" fontId="50" fillId="0" borderId="15" xfId="0" applyFont="1" applyBorder="1" applyAlignment="1">
      <alignment/>
    </xf>
    <xf numFmtId="0" fontId="0" fillId="0" borderId="15" xfId="0" applyFont="1" applyBorder="1" applyAlignment="1">
      <alignment horizontal="right" vertical="top" wrapText="1"/>
    </xf>
    <xf numFmtId="0" fontId="50" fillId="0" borderId="14" xfId="0" applyFont="1" applyBorder="1" applyAlignment="1">
      <alignment vertical="top" wrapText="1"/>
    </xf>
    <xf numFmtId="0" fontId="0" fillId="0" borderId="0" xfId="0" applyFont="1" applyBorder="1" applyAlignment="1">
      <alignment horizontal="left" vertical="top" wrapText="1" indent="1"/>
    </xf>
    <xf numFmtId="0" fontId="48" fillId="0" borderId="14" xfId="0" applyFont="1" applyBorder="1" applyAlignment="1">
      <alignment/>
    </xf>
    <xf numFmtId="172" fontId="50" fillId="0" borderId="14" xfId="0" applyNumberFormat="1" applyFont="1" applyBorder="1" applyAlignment="1">
      <alignment horizontal="right" wrapText="1"/>
    </xf>
    <xf numFmtId="172" fontId="50" fillId="0" borderId="15" xfId="0" applyNumberFormat="1" applyFont="1" applyBorder="1" applyAlignment="1">
      <alignment horizontal="right" wrapText="1"/>
    </xf>
    <xf numFmtId="0" fontId="49" fillId="0" borderId="0" xfId="0" applyFont="1" applyBorder="1" applyAlignment="1">
      <alignment horizontal="left" vertical="top" wrapText="1" indent="1"/>
    </xf>
    <xf numFmtId="3" fontId="49" fillId="0" borderId="14" xfId="0" applyNumberFormat="1" applyFont="1" applyBorder="1" applyAlignment="1">
      <alignment horizontal="right"/>
    </xf>
    <xf numFmtId="3" fontId="49" fillId="0" borderId="14" xfId="0" applyNumberFormat="1" applyFont="1" applyBorder="1" applyAlignment="1">
      <alignment horizontal="right" wrapText="1"/>
    </xf>
    <xf numFmtId="0" fontId="51" fillId="0" borderId="0" xfId="0" applyFont="1" applyBorder="1" applyAlignment="1">
      <alignment horizontal="left" vertical="top" wrapText="1" indent="1"/>
    </xf>
    <xf numFmtId="172" fontId="49" fillId="0" borderId="14" xfId="0" applyNumberFormat="1" applyFont="1" applyBorder="1" applyAlignment="1">
      <alignment horizontal="right" vertical="top" wrapText="1"/>
    </xf>
    <xf numFmtId="0" fontId="48" fillId="0" borderId="12" xfId="0" applyFont="1" applyBorder="1" applyAlignment="1">
      <alignment vertical="top" wrapText="1"/>
    </xf>
    <xf numFmtId="0" fontId="48" fillId="0" borderId="15" xfId="0" applyFont="1" applyBorder="1" applyAlignment="1">
      <alignment/>
    </xf>
    <xf numFmtId="0" fontId="0" fillId="0" borderId="0" xfId="0" applyFont="1" applyBorder="1" applyAlignment="1">
      <alignment/>
    </xf>
    <xf numFmtId="0" fontId="0" fillId="0" borderId="14" xfId="0" applyFont="1" applyBorder="1" applyAlignment="1">
      <alignment/>
    </xf>
    <xf numFmtId="0" fontId="48" fillId="33" borderId="0" xfId="0" applyFont="1" applyFill="1" applyBorder="1" applyAlignment="1">
      <alignment vertical="top" wrapText="1"/>
    </xf>
    <xf numFmtId="0" fontId="49" fillId="33" borderId="0" xfId="0" applyFont="1" applyFill="1" applyBorder="1" applyAlignment="1">
      <alignment vertical="top" wrapText="1"/>
    </xf>
    <xf numFmtId="172" fontId="49" fillId="33" borderId="15" xfId="0" applyNumberFormat="1" applyFont="1" applyFill="1" applyBorder="1" applyAlignment="1">
      <alignment horizontal="right" wrapText="1"/>
    </xf>
    <xf numFmtId="172" fontId="49" fillId="33" borderId="15" xfId="0" applyNumberFormat="1" applyFont="1" applyFill="1" applyBorder="1" applyAlignment="1">
      <alignment horizontal="right" vertical="top" wrapText="1"/>
    </xf>
    <xf numFmtId="0" fontId="48" fillId="0" borderId="15" xfId="0" applyFont="1" applyBorder="1" applyAlignment="1">
      <alignment horizontal="center" wrapText="1"/>
    </xf>
    <xf numFmtId="0" fontId="48" fillId="0" borderId="0" xfId="0" applyFont="1" applyAlignment="1">
      <alignment horizontal="center" wrapText="1"/>
    </xf>
    <xf numFmtId="0" fontId="49" fillId="0" borderId="0" xfId="0" applyFont="1" applyBorder="1" applyAlignment="1">
      <alignment horizontal="center" wrapText="1"/>
    </xf>
    <xf numFmtId="0" fontId="49" fillId="0" borderId="15" xfId="0" applyFont="1" applyBorder="1" applyAlignment="1">
      <alignment horizontal="center" wrapText="1"/>
    </xf>
    <xf numFmtId="0" fontId="48" fillId="0" borderId="0" xfId="0" applyFont="1" applyBorder="1" applyAlignment="1">
      <alignment horizontal="center" wrapText="1"/>
    </xf>
    <xf numFmtId="0" fontId="48" fillId="0" borderId="14" xfId="0" applyFont="1" applyBorder="1" applyAlignment="1">
      <alignment horizontal="center" wrapText="1"/>
    </xf>
    <xf numFmtId="0" fontId="0" fillId="0" borderId="0" xfId="0" applyFont="1" applyBorder="1" applyAlignment="1">
      <alignment horizontal="center" vertical="top" wrapText="1"/>
    </xf>
    <xf numFmtId="0" fontId="0" fillId="0" borderId="15" xfId="0" applyFont="1" applyBorder="1" applyAlignment="1">
      <alignment horizontal="center" vertical="top" wrapText="1"/>
    </xf>
    <xf numFmtId="0" fontId="50" fillId="0" borderId="15" xfId="0" applyFont="1" applyBorder="1" applyAlignment="1">
      <alignment horizontal="center" vertical="top" wrapText="1"/>
    </xf>
    <xf numFmtId="0" fontId="50" fillId="0" borderId="0" xfId="0" applyFont="1" applyAlignment="1">
      <alignment horizontal="center" vertical="top" wrapText="1"/>
    </xf>
    <xf numFmtId="0" fontId="0" fillId="0" borderId="14" xfId="0" applyFont="1" applyBorder="1" applyAlignment="1">
      <alignment horizontal="center" vertical="top" wrapText="1"/>
    </xf>
    <xf numFmtId="0" fontId="50" fillId="0" borderId="0" xfId="0" applyFont="1" applyAlignment="1">
      <alignment horizontal="center" wrapText="1"/>
    </xf>
    <xf numFmtId="0" fontId="0" fillId="0" borderId="0" xfId="0" applyFont="1" applyAlignment="1">
      <alignment horizontal="center" wrapText="1"/>
    </xf>
    <xf numFmtId="0" fontId="0" fillId="0" borderId="10" xfId="0" applyFont="1" applyBorder="1" applyAlignment="1">
      <alignment horizontal="center" wrapText="1"/>
    </xf>
    <xf numFmtId="0" fontId="0" fillId="0" borderId="0" xfId="0" applyFont="1" applyBorder="1" applyAlignment="1">
      <alignment horizontal="center" wrapText="1"/>
    </xf>
    <xf numFmtId="0" fontId="0" fillId="0" borderId="15" xfId="0" applyFont="1" applyBorder="1" applyAlignment="1">
      <alignment horizontal="center" wrapText="1"/>
    </xf>
    <xf numFmtId="0" fontId="50" fillId="0" borderId="14" xfId="0" applyFont="1" applyBorder="1" applyAlignment="1">
      <alignment horizontal="center" wrapText="1"/>
    </xf>
    <xf numFmtId="0" fontId="31" fillId="0" borderId="0" xfId="57">
      <alignment/>
      <protection/>
    </xf>
    <xf numFmtId="0" fontId="46" fillId="0" borderId="0" xfId="57" applyFont="1">
      <alignment/>
      <protection/>
    </xf>
    <xf numFmtId="0" fontId="46" fillId="0" borderId="0" xfId="57" applyFont="1" applyAlignment="1">
      <alignment horizontal="left" indent="1"/>
      <protection/>
    </xf>
    <xf numFmtId="0" fontId="35" fillId="34" borderId="0" xfId="57" applyFont="1" applyFill="1" applyAlignment="1">
      <alignment horizontal="center"/>
      <protection/>
    </xf>
    <xf numFmtId="0" fontId="52" fillId="0" borderId="0" xfId="0" applyFont="1" applyAlignment="1">
      <alignment wrapText="1"/>
    </xf>
    <xf numFmtId="0" fontId="53" fillId="34" borderId="0" xfId="57" applyFont="1" applyFill="1" applyAlignment="1">
      <alignment horizontal="center"/>
      <protection/>
    </xf>
    <xf numFmtId="0" fontId="4" fillId="0" borderId="0" xfId="52" applyAlignment="1" applyProtection="1">
      <alignment/>
      <protection/>
    </xf>
    <xf numFmtId="0" fontId="50" fillId="0" borderId="0" xfId="56" applyFont="1" quotePrefix="1">
      <alignment/>
      <protection/>
    </xf>
    <xf numFmtId="0" fontId="54" fillId="0" borderId="0" xfId="0" applyFont="1" applyAlignment="1">
      <alignment vertical="center"/>
    </xf>
    <xf numFmtId="0" fontId="49" fillId="0" borderId="12" xfId="0" applyFont="1" applyBorder="1" applyAlignment="1">
      <alignment vertical="top" wrapText="1"/>
    </xf>
    <xf numFmtId="0" fontId="49" fillId="0" borderId="0" xfId="0" applyFont="1" applyAlignment="1">
      <alignment vertical="top" wrapText="1"/>
    </xf>
    <xf numFmtId="0" fontId="49" fillId="0" borderId="16" xfId="0" applyFont="1" applyBorder="1" applyAlignment="1">
      <alignment vertical="top" wrapText="1"/>
    </xf>
    <xf numFmtId="0" fontId="49" fillId="0" borderId="12" xfId="0" applyFont="1" applyBorder="1" applyAlignment="1">
      <alignment horizontal="right" wrapText="1"/>
    </xf>
    <xf numFmtId="0" fontId="49" fillId="0" borderId="0" xfId="0" applyFont="1" applyAlignment="1">
      <alignment horizontal="right" wrapText="1"/>
    </xf>
    <xf numFmtId="0" fontId="0" fillId="0" borderId="0" xfId="0" applyAlignment="1">
      <alignment/>
    </xf>
    <xf numFmtId="0" fontId="49" fillId="0" borderId="12" xfId="0" applyFont="1" applyBorder="1" applyAlignment="1">
      <alignment horizontal="right" vertical="top" wrapText="1"/>
    </xf>
    <xf numFmtId="0" fontId="49" fillId="0" borderId="0" xfId="0" applyFont="1" applyAlignment="1">
      <alignment horizontal="right" vertical="top" wrapText="1"/>
    </xf>
    <xf numFmtId="0" fontId="49" fillId="0" borderId="16" xfId="0" applyFont="1" applyBorder="1" applyAlignment="1">
      <alignment horizontal="right" vertical="top" wrapText="1"/>
    </xf>
    <xf numFmtId="0" fontId="50" fillId="0" borderId="11" xfId="0" applyFont="1" applyBorder="1" applyAlignment="1">
      <alignment horizontal="center" wrapText="1"/>
    </xf>
    <xf numFmtId="0" fontId="0" fillId="0" borderId="12" xfId="0" applyFont="1" applyBorder="1" applyAlignment="1">
      <alignment horizontal="right" wrapText="1"/>
    </xf>
    <xf numFmtId="0" fontId="0" fillId="0" borderId="0" xfId="0" applyFont="1" applyAlignment="1">
      <alignment horizontal="right" wrapText="1"/>
    </xf>
    <xf numFmtId="0" fontId="0" fillId="0" borderId="10" xfId="0" applyFont="1" applyBorder="1" applyAlignment="1">
      <alignment horizontal="right" wrapText="1"/>
    </xf>
    <xf numFmtId="0" fontId="0" fillId="0" borderId="0" xfId="0" applyFont="1" applyAlignment="1">
      <alignment horizontal="right"/>
    </xf>
    <xf numFmtId="0" fontId="48" fillId="0" borderId="0" xfId="0" applyFont="1" applyAlignment="1">
      <alignment horizontal="center" wrapText="1"/>
    </xf>
    <xf numFmtId="0" fontId="49" fillId="0" borderId="0" xfId="0" applyFont="1" applyAlignment="1">
      <alignment horizontal="right"/>
    </xf>
    <xf numFmtId="0" fontId="49" fillId="0" borderId="10" xfId="0" applyFont="1" applyBorder="1" applyAlignment="1">
      <alignment horizontal="right"/>
    </xf>
    <xf numFmtId="0" fontId="48" fillId="0" borderId="12" xfId="0" applyFont="1" applyBorder="1" applyAlignment="1">
      <alignment horizontal="left" vertical="top" wrapText="1" indent="1"/>
    </xf>
    <xf numFmtId="0" fontId="48" fillId="0" borderId="10" xfId="0" applyFont="1" applyBorder="1" applyAlignment="1">
      <alignment horizontal="left" vertical="top" wrapText="1" indent="1"/>
    </xf>
    <xf numFmtId="0" fontId="49" fillId="0" borderId="10" xfId="0" applyFont="1" applyBorder="1" applyAlignment="1">
      <alignment horizontal="right" wrapText="1"/>
    </xf>
    <xf numFmtId="0" fontId="48" fillId="0" borderId="12" xfId="0" applyFont="1" applyBorder="1" applyAlignment="1">
      <alignment horizontal="right" wrapText="1"/>
    </xf>
    <xf numFmtId="0" fontId="48" fillId="0" borderId="10" xfId="0" applyFont="1" applyBorder="1" applyAlignment="1">
      <alignment horizontal="right" wrapText="1"/>
    </xf>
    <xf numFmtId="0" fontId="49" fillId="0" borderId="11" xfId="0" applyFont="1" applyBorder="1" applyAlignment="1">
      <alignment horizontal="center" wrapText="1"/>
    </xf>
    <xf numFmtId="0" fontId="48" fillId="0" borderId="12" xfId="0" applyFont="1" applyBorder="1" applyAlignment="1">
      <alignment horizontal="center" vertical="top"/>
    </xf>
    <xf numFmtId="0" fontId="48" fillId="0" borderId="0" xfId="0" applyFont="1" applyAlignment="1">
      <alignment horizontal="center" vertical="top"/>
    </xf>
    <xf numFmtId="0" fontId="48" fillId="0" borderId="10" xfId="0" applyFont="1" applyBorder="1" applyAlignment="1">
      <alignment horizontal="center" vertical="top"/>
    </xf>
    <xf numFmtId="0" fontId="49" fillId="0" borderId="12" xfId="0" applyFont="1" applyBorder="1" applyAlignment="1">
      <alignment horizontal="right"/>
    </xf>
    <xf numFmtId="0" fontId="48" fillId="0" borderId="0" xfId="0" applyFont="1" applyAlignment="1">
      <alignment horizontal="left" vertical="top" wrapText="1" indent="1"/>
    </xf>
    <xf numFmtId="0" fontId="48" fillId="0" borderId="17" xfId="0" applyFont="1" applyBorder="1" applyAlignment="1">
      <alignment horizontal="center" wrapText="1"/>
    </xf>
    <xf numFmtId="0" fontId="48" fillId="0" borderId="11" xfId="0" applyFont="1" applyBorder="1" applyAlignment="1">
      <alignment horizontal="center" wrapText="1"/>
    </xf>
    <xf numFmtId="0" fontId="48" fillId="0" borderId="18" xfId="0" applyFont="1" applyBorder="1" applyAlignment="1">
      <alignment horizontal="center" wrapText="1"/>
    </xf>
    <xf numFmtId="0" fontId="48" fillId="33" borderId="12" xfId="0" applyFont="1" applyFill="1" applyBorder="1" applyAlignment="1" quotePrefix="1">
      <alignment vertical="top" wrapText="1"/>
    </xf>
    <xf numFmtId="0" fontId="48" fillId="33" borderId="10" xfId="0" applyFont="1" applyFill="1" applyBorder="1" applyAlignment="1">
      <alignment vertical="top" wrapText="1"/>
    </xf>
    <xf numFmtId="0" fontId="49" fillId="33" borderId="0" xfId="0" applyFont="1" applyFill="1" applyAlignment="1">
      <alignment vertical="top" wrapText="1"/>
    </xf>
    <xf numFmtId="0" fontId="49" fillId="33" borderId="10" xfId="0" applyFont="1" applyFill="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10</xdr:row>
      <xdr:rowOff>133350</xdr:rowOff>
    </xdr:from>
    <xdr:to>
      <xdr:col>3</xdr:col>
      <xdr:colOff>28575</xdr:colOff>
      <xdr:row>18</xdr:row>
      <xdr:rowOff>19050</xdr:rowOff>
    </xdr:to>
    <xdr:pic>
      <xdr:nvPicPr>
        <xdr:cNvPr id="1" name="Picture 1" descr="Turk Telekomunikasyon AS_Jan08"/>
        <xdr:cNvPicPr preferRelativeResize="1">
          <a:picLocks noChangeAspect="1"/>
        </xdr:cNvPicPr>
      </xdr:nvPicPr>
      <xdr:blipFill>
        <a:blip r:embed="rId1"/>
        <a:stretch>
          <a:fillRect/>
        </a:stretch>
      </xdr:blipFill>
      <xdr:spPr>
        <a:xfrm>
          <a:off x="542925" y="1828800"/>
          <a:ext cx="2724150" cy="1409700"/>
        </a:xfrm>
        <a:prstGeom prst="rect">
          <a:avLst/>
        </a:prstGeom>
        <a:noFill/>
        <a:ln w="9525" cmpd="sng">
          <a:noFill/>
        </a:ln>
      </xdr:spPr>
    </xdr:pic>
    <xdr:clientData/>
  </xdr:twoCellAnchor>
  <xdr:twoCellAnchor>
    <xdr:from>
      <xdr:col>3</xdr:col>
      <xdr:colOff>495300</xdr:colOff>
      <xdr:row>10</xdr:row>
      <xdr:rowOff>180975</xdr:rowOff>
    </xdr:from>
    <xdr:to>
      <xdr:col>12</xdr:col>
      <xdr:colOff>361950</xdr:colOff>
      <xdr:row>18</xdr:row>
      <xdr:rowOff>19050</xdr:rowOff>
    </xdr:to>
    <xdr:sp>
      <xdr:nvSpPr>
        <xdr:cNvPr id="2" name="Rectangle 2"/>
        <xdr:cNvSpPr>
          <a:spLocks/>
        </xdr:cNvSpPr>
      </xdr:nvSpPr>
      <xdr:spPr>
        <a:xfrm>
          <a:off x="3733800" y="1876425"/>
          <a:ext cx="4667250" cy="1362075"/>
        </a:xfrm>
        <a:prstGeom prst="rect">
          <a:avLst/>
        </a:prstGeom>
        <a:solidFill>
          <a:srgbClr val="FFFFFF"/>
        </a:solidFill>
        <a:ln w="3175" cmpd="sng">
          <a:solidFill>
            <a:srgbClr val="000000"/>
          </a:solidFill>
          <a:headEnd type="none"/>
          <a:tailEnd type="none"/>
        </a:ln>
      </xdr:spPr>
      <xdr:txBody>
        <a:bodyPr vertOverflow="clip" wrap="square"/>
        <a:p>
          <a:pPr algn="ctr">
            <a:defRPr/>
          </a:pPr>
          <a:r>
            <a:rPr lang="en-US" cap="none" sz="2000" b="1" i="0" u="none" baseline="0">
              <a:solidFill>
                <a:srgbClr val="FFFFFF"/>
              </a:solidFill>
            </a:rPr>
            <a:t>
</a:t>
          </a:r>
          <a:r>
            <a:rPr lang="en-US" cap="none" sz="2000" b="1" i="0" u="none" baseline="0">
              <a:solidFill>
                <a:srgbClr val="003366"/>
              </a:solidFill>
            </a:rPr>
            <a:t>Türk Telekom</a:t>
          </a:r>
          <a:r>
            <a:rPr lang="en-US" cap="none" sz="2000" b="1" i="0" u="none" baseline="0">
              <a:solidFill>
                <a:srgbClr val="003366"/>
              </a:solidFill>
            </a:rPr>
            <a:t>  </a:t>
          </a:r>
          <a:r>
            <a:rPr lang="en-US" cap="none" sz="2000" b="1" i="0" u="none" baseline="0">
              <a:solidFill>
                <a:srgbClr val="003366"/>
              </a:solidFill>
            </a:rPr>
            <a:t>Investor Relations</a:t>
          </a:r>
          <a:r>
            <a:rPr lang="en-US" cap="none" sz="2000" b="1" i="0" u="none" baseline="0">
              <a:solidFill>
                <a:srgbClr val="003366"/>
              </a:solidFill>
            </a:rPr>
            <a:t>
</a:t>
          </a:r>
          <a:r>
            <a:rPr lang="en-US" cap="none" sz="1100" b="1" i="0" u="sng" baseline="0">
              <a:solidFill>
                <a:srgbClr val="000000"/>
              </a:solidFill>
            </a:rPr>
            <a:t>ir@turktelekom.com.tr </a:t>
          </a:r>
          <a:r>
            <a:rPr lang="en-US" cap="none" sz="2000" b="0" i="0" u="none" baseline="0">
              <a:solidFill>
                <a:srgbClr val="000000"/>
              </a:solidFill>
            </a:rPr>
            <a:t>
</a:t>
          </a:r>
          <a:r>
            <a:rPr lang="en-US" cap="none" sz="1100" b="1" i="0" u="sng" baseline="0">
              <a:solidFill>
                <a:srgbClr val="000000"/>
              </a:solidFill>
            </a:rPr>
            <a:t>www.turktelekom.com.tr </a:t>
          </a:r>
          <a:r>
            <a:rPr lang="en-US" cap="none" sz="2000" b="0" i="0" u="none" baseline="0">
              <a:solidFill>
                <a:srgbClr val="000000"/>
              </a:solidFill>
            </a:rPr>
            <a:t>
</a:t>
          </a:r>
          <a:r>
            <a:rPr lang="en-US" cap="none" sz="1100" b="1" i="0" u="none" baseline="0">
              <a:solidFill>
                <a:srgbClr val="000000"/>
              </a:solidFill>
            </a:rPr>
            <a:t>+90 (212) 306 8080</a:t>
          </a:r>
        </a:p>
      </xdr:txBody>
    </xdr:sp>
    <xdr:clientData/>
  </xdr:twoCellAnchor>
  <xdr:twoCellAnchor>
    <xdr:from>
      <xdr:col>0</xdr:col>
      <xdr:colOff>533400</xdr:colOff>
      <xdr:row>7</xdr:row>
      <xdr:rowOff>85725</xdr:rowOff>
    </xdr:from>
    <xdr:to>
      <xdr:col>12</xdr:col>
      <xdr:colOff>361950</xdr:colOff>
      <xdr:row>10</xdr:row>
      <xdr:rowOff>38100</xdr:rowOff>
    </xdr:to>
    <xdr:sp>
      <xdr:nvSpPr>
        <xdr:cNvPr id="3" name="Rectangle 3"/>
        <xdr:cNvSpPr>
          <a:spLocks/>
        </xdr:cNvSpPr>
      </xdr:nvSpPr>
      <xdr:spPr>
        <a:xfrm>
          <a:off x="533400" y="1238250"/>
          <a:ext cx="7867650" cy="495300"/>
        </a:xfrm>
        <a:prstGeom prst="rect">
          <a:avLst/>
        </a:prstGeom>
        <a:solidFill>
          <a:srgbClr val="FFFFFF"/>
        </a:solidFill>
        <a:ln w="3175" cmpd="sng">
          <a:solidFill>
            <a:srgbClr val="000000"/>
          </a:solidFill>
          <a:headEnd type="none"/>
          <a:tailEnd type="none"/>
        </a:ln>
      </xdr:spPr>
      <xdr:txBody>
        <a:bodyPr vertOverflow="clip" wrap="square"/>
        <a:p>
          <a:pPr algn="ctr">
            <a:defRPr/>
          </a:pPr>
          <a:r>
            <a:rPr lang="en-US" cap="none" sz="2000" b="1" i="0" u="none" baseline="0">
              <a:solidFill>
                <a:srgbClr val="FFFFFF"/>
              </a:solidFill>
            </a:rPr>
            <a:t>
</a:t>
          </a:r>
          <a:r>
            <a:rPr lang="en-US" cap="none" sz="2000" b="1" i="0" u="none" baseline="0">
              <a:solidFill>
                <a:srgbClr val="003366"/>
              </a:solidFill>
            </a:rPr>
            <a:t>Türk Telekom</a:t>
          </a:r>
          <a:r>
            <a:rPr lang="en-US" cap="none" sz="2000" b="1" i="0" u="none" baseline="0">
              <a:solidFill>
                <a:srgbClr val="003366"/>
              </a:solidFill>
            </a:rPr>
            <a:t> </a:t>
          </a:r>
          <a:r>
            <a:rPr lang="en-US" cap="none" sz="2000" b="1" i="0" u="none" baseline="0">
              <a:solidFill>
                <a:srgbClr val="003366"/>
              </a:solidFill>
            </a:rPr>
            <a:t> 2010 H1 Financial Statements</a:t>
          </a:r>
        </a:p>
      </xdr:txBody>
    </xdr:sp>
    <xdr:clientData/>
  </xdr:twoCellAnchor>
  <xdr:twoCellAnchor>
    <xdr:from>
      <xdr:col>3</xdr:col>
      <xdr:colOff>495300</xdr:colOff>
      <xdr:row>19</xdr:row>
      <xdr:rowOff>161925</xdr:rowOff>
    </xdr:from>
    <xdr:to>
      <xdr:col>12</xdr:col>
      <xdr:colOff>390525</xdr:colOff>
      <xdr:row>25</xdr:row>
      <xdr:rowOff>47625</xdr:rowOff>
    </xdr:to>
    <xdr:sp>
      <xdr:nvSpPr>
        <xdr:cNvPr id="4" name="TextBox 4"/>
        <xdr:cNvSpPr txBox="1">
          <a:spLocks noChangeArrowheads="1"/>
        </xdr:cNvSpPr>
      </xdr:nvSpPr>
      <xdr:spPr>
        <a:xfrm>
          <a:off x="3733800" y="3571875"/>
          <a:ext cx="4695825"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Disclaimer:  Data presented here is a convenient copy of data from the financial statements.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7:M27"/>
  <sheetViews>
    <sheetView tabSelected="1" zoomScalePageLayoutView="0" workbookViewId="0" topLeftCell="A1">
      <selection activeCell="A7" sqref="A7"/>
    </sheetView>
  </sheetViews>
  <sheetFormatPr defaultColWidth="9.33203125" defaultRowHeight="12.75"/>
  <cols>
    <col min="2" max="2" width="38" style="0" bestFit="1" customWidth="1"/>
  </cols>
  <sheetData>
    <row r="7" spans="2:13" ht="14.25">
      <c r="B7" s="128"/>
      <c r="C7" s="128"/>
      <c r="D7" s="128"/>
      <c r="E7" s="128"/>
      <c r="F7" s="128"/>
      <c r="G7" s="128"/>
      <c r="H7" s="128"/>
      <c r="I7" s="128"/>
      <c r="J7" s="128"/>
      <c r="K7" s="128"/>
      <c r="L7" s="128"/>
      <c r="M7" s="128"/>
    </row>
    <row r="8" spans="2:13" ht="14.25">
      <c r="B8" s="129"/>
      <c r="C8" s="128"/>
      <c r="D8" s="128"/>
      <c r="E8" s="128"/>
      <c r="F8" s="128"/>
      <c r="G8" s="128"/>
      <c r="H8" s="128"/>
      <c r="I8" s="128"/>
      <c r="J8" s="128"/>
      <c r="K8" s="128"/>
      <c r="L8" s="128"/>
      <c r="M8" s="128"/>
    </row>
    <row r="9" spans="2:13" ht="14.25">
      <c r="B9" s="129"/>
      <c r="C9" s="128"/>
      <c r="D9" s="128"/>
      <c r="E9" s="128"/>
      <c r="F9" s="128"/>
      <c r="G9" s="128"/>
      <c r="H9" s="128"/>
      <c r="I9" s="128"/>
      <c r="J9" s="128"/>
      <c r="K9" s="128"/>
      <c r="L9" s="128"/>
      <c r="M9" s="128"/>
    </row>
    <row r="10" spans="2:13" ht="14.25">
      <c r="B10" s="128"/>
      <c r="C10" s="128"/>
      <c r="D10" s="128"/>
      <c r="E10" s="128"/>
      <c r="F10" s="128"/>
      <c r="G10" s="128"/>
      <c r="H10" s="128"/>
      <c r="I10" s="128"/>
      <c r="J10" s="128"/>
      <c r="K10" s="128"/>
      <c r="L10" s="128"/>
      <c r="M10" s="128"/>
    </row>
    <row r="11" spans="2:13" ht="15">
      <c r="B11" s="128"/>
      <c r="C11" s="128"/>
      <c r="D11" s="128"/>
      <c r="E11" s="128"/>
      <c r="F11" s="128"/>
      <c r="G11" s="128"/>
      <c r="H11" s="128"/>
      <c r="I11" s="128"/>
      <c r="J11" s="128"/>
      <c r="K11" s="128"/>
      <c r="L11" s="128"/>
      <c r="M11" s="128"/>
    </row>
    <row r="12" spans="2:13" ht="15">
      <c r="B12" s="129"/>
      <c r="C12" s="128"/>
      <c r="D12" s="128"/>
      <c r="E12" s="128"/>
      <c r="F12" s="128"/>
      <c r="G12" s="128"/>
      <c r="H12" s="128"/>
      <c r="I12" s="128"/>
      <c r="J12" s="128"/>
      <c r="K12" s="128"/>
      <c r="L12" s="128"/>
      <c r="M12" s="128"/>
    </row>
    <row r="13" spans="2:13" ht="15">
      <c r="B13" s="130"/>
      <c r="C13" s="128"/>
      <c r="D13" s="128"/>
      <c r="E13" s="128"/>
      <c r="F13" s="128"/>
      <c r="G13" s="128"/>
      <c r="H13" s="128"/>
      <c r="I13" s="128"/>
      <c r="J13" s="128"/>
      <c r="K13" s="128"/>
      <c r="L13" s="128"/>
      <c r="M13" s="128"/>
    </row>
    <row r="14" spans="2:13" ht="15">
      <c r="B14" s="130"/>
      <c r="C14" s="128"/>
      <c r="D14" s="128"/>
      <c r="E14" s="128"/>
      <c r="F14" s="128"/>
      <c r="G14" s="128"/>
      <c r="H14" s="128"/>
      <c r="I14" s="128"/>
      <c r="J14" s="128"/>
      <c r="K14" s="128"/>
      <c r="L14" s="128"/>
      <c r="M14" s="128"/>
    </row>
    <row r="15" spans="2:13" ht="15">
      <c r="B15" s="128"/>
      <c r="C15" s="128"/>
      <c r="D15" s="128"/>
      <c r="E15" s="128"/>
      <c r="F15" s="128"/>
      <c r="G15" s="128"/>
      <c r="H15" s="128"/>
      <c r="I15" s="128"/>
      <c r="J15" s="128"/>
      <c r="K15" s="128"/>
      <c r="L15" s="128"/>
      <c r="M15" s="128"/>
    </row>
    <row r="16" spans="2:13" ht="15">
      <c r="B16" s="128"/>
      <c r="C16" s="128"/>
      <c r="D16" s="128"/>
      <c r="E16" s="128"/>
      <c r="F16" s="128"/>
      <c r="G16" s="128"/>
      <c r="H16" s="128"/>
      <c r="I16" s="128"/>
      <c r="J16" s="128"/>
      <c r="K16" s="128"/>
      <c r="L16" s="128"/>
      <c r="M16" s="128"/>
    </row>
    <row r="17" spans="2:13" ht="15">
      <c r="B17" s="128"/>
      <c r="C17" s="128"/>
      <c r="D17" s="128"/>
      <c r="E17" s="128"/>
      <c r="F17" s="128"/>
      <c r="G17" s="128"/>
      <c r="H17" s="128"/>
      <c r="I17" s="128"/>
      <c r="J17" s="128"/>
      <c r="K17" s="128"/>
      <c r="L17" s="128"/>
      <c r="M17" s="128"/>
    </row>
    <row r="18" spans="2:13" ht="15">
      <c r="B18" s="128"/>
      <c r="C18" s="128"/>
      <c r="D18" s="128"/>
      <c r="E18" s="128"/>
      <c r="F18" s="128"/>
      <c r="G18" s="128"/>
      <c r="H18" s="128"/>
      <c r="I18" s="128"/>
      <c r="J18" s="128"/>
      <c r="K18" s="128"/>
      <c r="L18" s="128"/>
      <c r="M18" s="128"/>
    </row>
    <row r="19" spans="2:13" ht="15">
      <c r="B19" s="128"/>
      <c r="C19" s="128"/>
      <c r="D19" s="128"/>
      <c r="E19" s="128"/>
      <c r="F19" s="128"/>
      <c r="G19" s="128"/>
      <c r="H19" s="128"/>
      <c r="I19" s="128"/>
      <c r="J19" s="128"/>
      <c r="K19" s="128"/>
      <c r="L19" s="128"/>
      <c r="M19" s="128"/>
    </row>
    <row r="20" spans="2:13" ht="14.25">
      <c r="B20" s="131" t="s">
        <v>170</v>
      </c>
      <c r="C20" s="128"/>
      <c r="D20" s="128"/>
      <c r="E20" s="132"/>
      <c r="F20" s="132"/>
      <c r="G20" s="132"/>
      <c r="H20" s="132"/>
      <c r="I20" s="132"/>
      <c r="J20" s="132"/>
      <c r="K20" s="132"/>
      <c r="L20" s="132"/>
      <c r="M20" s="132"/>
    </row>
    <row r="21" spans="2:13" ht="14.25">
      <c r="B21" s="133" t="s">
        <v>15</v>
      </c>
      <c r="C21" s="128"/>
      <c r="D21" s="128"/>
      <c r="E21" s="132"/>
      <c r="F21" s="132"/>
      <c r="G21" s="132"/>
      <c r="H21" s="132"/>
      <c r="I21" s="132"/>
      <c r="J21" s="132"/>
      <c r="K21" s="132"/>
      <c r="L21" s="132"/>
      <c r="M21" s="132"/>
    </row>
    <row r="22" spans="2:13" ht="14.25">
      <c r="B22" s="133" t="s">
        <v>26</v>
      </c>
      <c r="C22" s="128"/>
      <c r="D22" s="128"/>
      <c r="E22" s="132"/>
      <c r="F22" s="132"/>
      <c r="G22" s="132"/>
      <c r="H22" s="132"/>
      <c r="I22" s="132"/>
      <c r="J22" s="132"/>
      <c r="K22" s="132"/>
      <c r="L22" s="132"/>
      <c r="M22" s="132"/>
    </row>
    <row r="23" spans="2:13" ht="14.25">
      <c r="B23" s="133" t="s">
        <v>171</v>
      </c>
      <c r="C23" s="128"/>
      <c r="D23" s="128"/>
      <c r="E23" s="132"/>
      <c r="F23" s="132"/>
      <c r="G23" s="132"/>
      <c r="H23" s="132"/>
      <c r="I23" s="132"/>
      <c r="J23" s="132"/>
      <c r="K23" s="132"/>
      <c r="L23" s="132"/>
      <c r="M23" s="132"/>
    </row>
    <row r="24" spans="2:13" ht="14.25">
      <c r="B24" s="133" t="s">
        <v>172</v>
      </c>
      <c r="C24" s="128"/>
      <c r="D24" s="128"/>
      <c r="E24" s="132"/>
      <c r="F24" s="132"/>
      <c r="G24" s="132"/>
      <c r="H24" s="132"/>
      <c r="I24" s="132"/>
      <c r="J24" s="132"/>
      <c r="K24" s="132"/>
      <c r="L24" s="132"/>
      <c r="M24" s="132"/>
    </row>
    <row r="25" spans="2:13" ht="14.25">
      <c r="B25" s="133" t="s">
        <v>173</v>
      </c>
      <c r="C25" s="128"/>
      <c r="D25" s="128"/>
      <c r="E25" s="132"/>
      <c r="F25" s="132"/>
      <c r="G25" s="132"/>
      <c r="H25" s="132"/>
      <c r="I25" s="132"/>
      <c r="J25" s="132"/>
      <c r="K25" s="132"/>
      <c r="L25" s="132"/>
      <c r="M25" s="132"/>
    </row>
    <row r="26" spans="2:13" ht="14.25">
      <c r="B26" s="133" t="s">
        <v>174</v>
      </c>
      <c r="C26" s="128"/>
      <c r="D26" s="128"/>
      <c r="E26" s="132"/>
      <c r="F26" s="132"/>
      <c r="G26" s="132"/>
      <c r="H26" s="132"/>
      <c r="I26" s="132"/>
      <c r="J26" s="132"/>
      <c r="K26" s="132"/>
      <c r="L26" s="132"/>
      <c r="M26" s="132"/>
    </row>
    <row r="27" spans="2:13" ht="14.25">
      <c r="B27" s="134"/>
      <c r="C27" s="128"/>
      <c r="D27" s="128"/>
      <c r="E27" s="128"/>
      <c r="F27" s="128"/>
      <c r="G27" s="128"/>
      <c r="H27" s="128"/>
      <c r="I27" s="128"/>
      <c r="J27" s="128"/>
      <c r="K27" s="128"/>
      <c r="L27" s="128"/>
      <c r="M27" s="128"/>
    </row>
  </sheetData>
  <sheetProtection/>
  <hyperlinks>
    <hyperlink ref="B21" location="Assets!A1" display="Assets!A1"/>
    <hyperlink ref="B22" location="Liabilities!A1" display="Liabilities!A1"/>
    <hyperlink ref="B23" location="'Income Statement'!A1" display="'Income Statement'!A1"/>
    <hyperlink ref="B24" location="'Comprehensive Income Statement'!A1" display="'Comprehensive Income Statement'!A1"/>
    <hyperlink ref="B25" location="'Statement of Changes in Equity'!A1" display="Statement of Changes in Equity "/>
    <hyperlink ref="B26" location="'Statement of Cash Flow'!A1" display="'Statement of Cash Flow'!A1"/>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D30"/>
  <sheetViews>
    <sheetView zoomScalePageLayoutView="0" workbookViewId="0" topLeftCell="A1">
      <pane xSplit="2" ySplit="9" topLeftCell="C10" activePane="bottomRight" state="frozen"/>
      <selection pane="topLeft" activeCell="A1" sqref="A1"/>
      <selection pane="topRight" activeCell="C1" sqref="C1"/>
      <selection pane="bottomLeft" activeCell="A9" sqref="A9"/>
      <selection pane="bottomRight" activeCell="A2" sqref="A2"/>
    </sheetView>
  </sheetViews>
  <sheetFormatPr defaultColWidth="9.33203125" defaultRowHeight="12.75"/>
  <cols>
    <col min="1" max="1" width="42.16015625" style="1" customWidth="1"/>
    <col min="2" max="2" width="6.33203125" style="1" bestFit="1" customWidth="1"/>
    <col min="3" max="3" width="23.33203125" style="1" customWidth="1"/>
    <col min="4" max="4" width="25.66015625" style="1" customWidth="1"/>
    <col min="5" max="16384" width="9.33203125" style="1" customWidth="1"/>
  </cols>
  <sheetData>
    <row r="1" ht="13.5" thickBot="1">
      <c r="A1" s="136" t="s">
        <v>175</v>
      </c>
    </row>
    <row r="2" spans="1:4" ht="13.5" thickBot="1">
      <c r="A2" s="135"/>
      <c r="B2" s="10"/>
      <c r="C2" s="9" t="s">
        <v>169</v>
      </c>
      <c r="D2" s="36" t="s">
        <v>23</v>
      </c>
    </row>
    <row r="3" spans="1:4" ht="12.75">
      <c r="A3" s="137"/>
      <c r="B3" s="140"/>
      <c r="C3" s="140" t="s">
        <v>22</v>
      </c>
      <c r="D3" s="34"/>
    </row>
    <row r="4" spans="1:4" ht="12.75">
      <c r="A4" s="138"/>
      <c r="B4" s="141"/>
      <c r="C4" s="142"/>
      <c r="D4" s="53" t="s">
        <v>24</v>
      </c>
    </row>
    <row r="5" spans="1:4" ht="13.5" thickBot="1">
      <c r="A5" s="139"/>
      <c r="B5" s="37" t="s">
        <v>19</v>
      </c>
      <c r="C5" s="37" t="s">
        <v>20</v>
      </c>
      <c r="D5" s="37" t="s">
        <v>25</v>
      </c>
    </row>
    <row r="6" spans="1:4" ht="13.5" thickBot="1">
      <c r="A6" s="17"/>
      <c r="B6" s="38"/>
      <c r="C6" s="37"/>
      <c r="D6" s="38"/>
    </row>
    <row r="7" spans="1:4" ht="13.5" thickBot="1">
      <c r="A7" s="60" t="s">
        <v>15</v>
      </c>
      <c r="B7" s="38"/>
      <c r="C7" s="37"/>
      <c r="D7" s="38"/>
    </row>
    <row r="8" spans="1:4" ht="12.75">
      <c r="A8" s="83"/>
      <c r="B8" s="67"/>
      <c r="C8" s="64"/>
      <c r="D8" s="67"/>
    </row>
    <row r="9" spans="1:4" ht="12.75">
      <c r="A9" s="84" t="s">
        <v>16</v>
      </c>
      <c r="B9" s="111"/>
      <c r="C9" s="88">
        <f>SUM(C11:C17)</f>
        <v>3020333</v>
      </c>
      <c r="D9" s="88">
        <f>SUM(D11:D17)</f>
        <v>2844599</v>
      </c>
    </row>
    <row r="10" spans="1:4" ht="12.75">
      <c r="A10" s="19"/>
      <c r="B10" s="112"/>
      <c r="C10" s="2"/>
      <c r="D10" s="2"/>
    </row>
    <row r="11" spans="1:4" ht="12.75">
      <c r="A11" s="57" t="s">
        <v>1</v>
      </c>
      <c r="B11" s="112">
        <v>6</v>
      </c>
      <c r="C11" s="2">
        <v>810501</v>
      </c>
      <c r="D11" s="2">
        <v>753693</v>
      </c>
    </row>
    <row r="12" spans="1:4" ht="12.75">
      <c r="A12" s="57" t="s">
        <v>2</v>
      </c>
      <c r="B12" s="112"/>
      <c r="C12" s="2"/>
      <c r="D12" s="2"/>
    </row>
    <row r="13" spans="1:4" ht="12.75">
      <c r="A13" s="57" t="s">
        <v>3</v>
      </c>
      <c r="B13" s="112">
        <v>7</v>
      </c>
      <c r="C13" s="2">
        <v>125043</v>
      </c>
      <c r="D13" s="2">
        <v>90992</v>
      </c>
    </row>
    <row r="14" spans="1:4" ht="12.75">
      <c r="A14" s="57" t="s">
        <v>4</v>
      </c>
      <c r="B14" s="112"/>
      <c r="C14" s="2">
        <v>1425710</v>
      </c>
      <c r="D14" s="2">
        <v>1396175</v>
      </c>
    </row>
    <row r="15" spans="1:4" ht="12.75">
      <c r="A15" s="57" t="s">
        <v>5</v>
      </c>
      <c r="B15" s="112"/>
      <c r="C15" s="2">
        <v>38755</v>
      </c>
      <c r="D15" s="2">
        <v>33309</v>
      </c>
    </row>
    <row r="16" spans="1:4" ht="12.75">
      <c r="A16" s="57" t="s">
        <v>6</v>
      </c>
      <c r="B16" s="112"/>
      <c r="C16" s="2">
        <v>81497</v>
      </c>
      <c r="D16" s="2">
        <v>62920</v>
      </c>
    </row>
    <row r="17" spans="1:4" ht="12.75">
      <c r="A17" s="57" t="s">
        <v>7</v>
      </c>
      <c r="B17" s="112"/>
      <c r="C17" s="2">
        <v>538827</v>
      </c>
      <c r="D17" s="2">
        <v>507510</v>
      </c>
    </row>
    <row r="18" spans="1:4" ht="12.75">
      <c r="A18" s="86"/>
      <c r="B18" s="113"/>
      <c r="C18" s="2"/>
      <c r="D18" s="2"/>
    </row>
    <row r="19" spans="1:4" ht="12.75">
      <c r="A19" s="84" t="s">
        <v>17</v>
      </c>
      <c r="B19" s="114"/>
      <c r="C19" s="89">
        <f>SUM(C21:C28)</f>
        <v>10278953</v>
      </c>
      <c r="D19" s="89">
        <f>SUM(D21:D28)</f>
        <v>10556763</v>
      </c>
    </row>
    <row r="20" spans="1:4" ht="12.75">
      <c r="A20" s="19"/>
      <c r="B20" s="112"/>
      <c r="C20" s="30"/>
      <c r="D20" s="30"/>
    </row>
    <row r="21" spans="1:4" ht="12.75">
      <c r="A21" s="57" t="s">
        <v>5</v>
      </c>
      <c r="B21" s="112"/>
      <c r="C21" s="2">
        <v>642</v>
      </c>
      <c r="D21" s="2">
        <v>676</v>
      </c>
    </row>
    <row r="22" spans="1:4" ht="12.75">
      <c r="A22" s="57" t="s">
        <v>8</v>
      </c>
      <c r="B22" s="112"/>
      <c r="C22" s="2">
        <v>11840</v>
      </c>
      <c r="D22" s="2">
        <v>11840</v>
      </c>
    </row>
    <row r="23" spans="1:4" ht="12.75">
      <c r="A23" s="57" t="s">
        <v>9</v>
      </c>
      <c r="B23" s="112"/>
      <c r="C23" s="2">
        <v>282683</v>
      </c>
      <c r="D23" s="2">
        <v>291001</v>
      </c>
    </row>
    <row r="24" spans="1:4" ht="12.75">
      <c r="A24" s="57" t="s">
        <v>10</v>
      </c>
      <c r="B24" s="112">
        <v>9</v>
      </c>
      <c r="C24" s="2">
        <v>6484833</v>
      </c>
      <c r="D24" s="2">
        <v>6629328</v>
      </c>
    </row>
    <row r="25" spans="1:4" ht="12.75">
      <c r="A25" s="57" t="s">
        <v>11</v>
      </c>
      <c r="B25" s="112">
        <v>9</v>
      </c>
      <c r="C25" s="2">
        <v>3195698</v>
      </c>
      <c r="D25" s="2">
        <v>3286440</v>
      </c>
    </row>
    <row r="26" spans="1:4" ht="12.75">
      <c r="A26" s="57" t="s">
        <v>12</v>
      </c>
      <c r="B26" s="112"/>
      <c r="C26" s="2">
        <v>49172</v>
      </c>
      <c r="D26" s="2">
        <v>49172</v>
      </c>
    </row>
    <row r="27" spans="1:4" ht="12.75">
      <c r="A27" s="57" t="s">
        <v>13</v>
      </c>
      <c r="B27" s="112"/>
      <c r="C27" s="2">
        <v>245232</v>
      </c>
      <c r="D27" s="2">
        <v>245125</v>
      </c>
    </row>
    <row r="28" spans="1:4" ht="12.75">
      <c r="A28" s="57" t="s">
        <v>14</v>
      </c>
      <c r="B28" s="112"/>
      <c r="C28" s="2">
        <v>8853</v>
      </c>
      <c r="D28" s="2">
        <v>43181</v>
      </c>
    </row>
    <row r="29" spans="1:4" ht="12.75">
      <c r="A29" s="83"/>
      <c r="B29" s="115"/>
      <c r="C29" s="64"/>
      <c r="D29" s="72"/>
    </row>
    <row r="30" spans="1:4" ht="13.5" thickBot="1">
      <c r="A30" s="87" t="s">
        <v>18</v>
      </c>
      <c r="B30" s="116"/>
      <c r="C30" s="76">
        <f>C19+C9</f>
        <v>13299286</v>
      </c>
      <c r="D30" s="76">
        <f>D19+D9</f>
        <v>13401362</v>
      </c>
    </row>
    <row r="31" ht="13.5" thickTop="1"/>
  </sheetData>
  <sheetProtection/>
  <mergeCells count="3">
    <mergeCell ref="A3:A5"/>
    <mergeCell ref="B3:B4"/>
    <mergeCell ref="C3:C4"/>
  </mergeCells>
  <printOptions/>
  <pageMargins left="0.7" right="0.7" top="0.75" bottom="0.75" header="0.3" footer="0.3"/>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53"/>
  <sheetViews>
    <sheetView zoomScalePageLayoutView="0" workbookViewId="0" topLeftCell="A1">
      <pane xSplit="2" ySplit="7" topLeftCell="C8" activePane="bottomRight" state="frozen"/>
      <selection pane="topLeft" activeCell="A1" sqref="A1"/>
      <selection pane="topRight" activeCell="C1" sqref="C1"/>
      <selection pane="bottomLeft" activeCell="A7" sqref="A7"/>
      <selection pane="bottomRight" activeCell="A2" sqref="A2"/>
    </sheetView>
  </sheetViews>
  <sheetFormatPr defaultColWidth="9.33203125" defaultRowHeight="12.75"/>
  <cols>
    <col min="1" max="1" width="52.66015625" style="1" customWidth="1"/>
    <col min="2" max="2" width="6.33203125" style="1" bestFit="1" customWidth="1"/>
    <col min="3" max="3" width="19.33203125" style="1" customWidth="1"/>
    <col min="4" max="4" width="29.5" style="1" customWidth="1"/>
    <col min="5" max="16384" width="9.33203125" style="1" customWidth="1"/>
  </cols>
  <sheetData>
    <row r="1" ht="13.5" thickBot="1">
      <c r="A1" s="136" t="s">
        <v>175</v>
      </c>
    </row>
    <row r="2" spans="1:4" ht="13.5" thickBot="1">
      <c r="A2" s="135"/>
      <c r="B2" s="8"/>
      <c r="C2" s="9" t="s">
        <v>21</v>
      </c>
      <c r="D2" s="9" t="s">
        <v>23</v>
      </c>
    </row>
    <row r="3" spans="1:4" ht="12.75">
      <c r="A3" s="143"/>
      <c r="B3" s="140"/>
      <c r="C3" s="140" t="s">
        <v>22</v>
      </c>
      <c r="D3" s="34"/>
    </row>
    <row r="4" spans="1:4" ht="12.75">
      <c r="A4" s="144"/>
      <c r="B4" s="141"/>
      <c r="C4" s="141"/>
      <c r="D4" s="53" t="s">
        <v>24</v>
      </c>
    </row>
    <row r="5" spans="1:4" ht="13.5" thickBot="1">
      <c r="A5" s="144"/>
      <c r="B5" s="37" t="s">
        <v>19</v>
      </c>
      <c r="C5" s="37" t="s">
        <v>20</v>
      </c>
      <c r="D5" s="37" t="s">
        <v>25</v>
      </c>
    </row>
    <row r="6" spans="1:4" ht="13.5" thickBot="1">
      <c r="A6" s="145"/>
      <c r="B6" s="12"/>
      <c r="C6" s="12"/>
      <c r="D6" s="13"/>
    </row>
    <row r="7" spans="1:4" ht="13.5" thickBot="1">
      <c r="A7" s="63" t="s">
        <v>26</v>
      </c>
      <c r="B7" s="4"/>
      <c r="C7" s="14"/>
      <c r="D7" s="4"/>
    </row>
    <row r="8" spans="1:4" ht="12.75">
      <c r="A8" s="90"/>
      <c r="B8" s="68"/>
      <c r="C8" s="69"/>
      <c r="D8" s="68"/>
    </row>
    <row r="9" spans="1:4" ht="12.75">
      <c r="A9" s="91" t="s">
        <v>27</v>
      </c>
      <c r="B9" s="92"/>
      <c r="C9" s="89">
        <f>SUM(C12:C22)</f>
        <v>4447549</v>
      </c>
      <c r="D9" s="89">
        <f>SUM(D12:D22)</f>
        <v>4664947</v>
      </c>
    </row>
    <row r="10" spans="1:4" ht="12.75">
      <c r="A10" s="15"/>
      <c r="B10" s="6"/>
      <c r="C10" s="16"/>
      <c r="D10" s="5"/>
    </row>
    <row r="11" spans="1:4" ht="12.75">
      <c r="A11" s="19" t="s">
        <v>31</v>
      </c>
      <c r="B11" s="6"/>
      <c r="C11" s="2"/>
      <c r="D11" s="2"/>
    </row>
    <row r="12" spans="1:4" ht="12.75">
      <c r="A12" s="35" t="s">
        <v>32</v>
      </c>
      <c r="B12" s="6">
        <v>8</v>
      </c>
      <c r="C12" s="2">
        <v>2173069</v>
      </c>
      <c r="D12" s="2">
        <v>2154838</v>
      </c>
    </row>
    <row r="13" spans="1:4" ht="12.75">
      <c r="A13" s="35" t="s">
        <v>33</v>
      </c>
      <c r="B13" s="6"/>
      <c r="C13" s="2">
        <v>5068</v>
      </c>
      <c r="D13" s="2">
        <v>5446</v>
      </c>
    </row>
    <row r="14" spans="1:4" ht="12.75">
      <c r="A14" s="19" t="s">
        <v>34</v>
      </c>
      <c r="B14" s="6"/>
      <c r="C14" s="2"/>
      <c r="D14" s="2"/>
    </row>
    <row r="15" spans="1:4" ht="12.75">
      <c r="A15" s="35" t="s">
        <v>36</v>
      </c>
      <c r="B15" s="6">
        <v>14</v>
      </c>
      <c r="C15" s="2">
        <v>53667</v>
      </c>
      <c r="D15" s="2">
        <v>58835</v>
      </c>
    </row>
    <row r="16" spans="1:4" ht="12.75">
      <c r="A16" s="19" t="s">
        <v>54</v>
      </c>
      <c r="B16" s="6"/>
      <c r="C16" s="2"/>
      <c r="D16" s="2"/>
    </row>
    <row r="17" spans="1:4" ht="12.75">
      <c r="A17" s="35" t="s">
        <v>55</v>
      </c>
      <c r="B17" s="6">
        <v>7</v>
      </c>
      <c r="C17" s="2">
        <v>23281</v>
      </c>
      <c r="D17" s="2">
        <v>23820</v>
      </c>
    </row>
    <row r="18" spans="1:4" ht="12.75">
      <c r="A18" s="35" t="s">
        <v>56</v>
      </c>
      <c r="B18" s="6"/>
      <c r="C18" s="2">
        <v>564517</v>
      </c>
      <c r="D18" s="2">
        <v>858058</v>
      </c>
    </row>
    <row r="19" spans="1:4" ht="12.75">
      <c r="A19" s="19" t="s">
        <v>57</v>
      </c>
      <c r="B19" s="6"/>
      <c r="C19" s="2">
        <v>38415</v>
      </c>
      <c r="D19" s="2">
        <v>39903</v>
      </c>
    </row>
    <row r="20" spans="1:4" ht="12.75">
      <c r="A20" s="19" t="s">
        <v>58</v>
      </c>
      <c r="B20" s="6"/>
      <c r="C20" s="2">
        <v>234263</v>
      </c>
      <c r="D20" s="2">
        <v>149982</v>
      </c>
    </row>
    <row r="21" spans="1:4" ht="12.75">
      <c r="A21" s="19" t="s">
        <v>38</v>
      </c>
      <c r="B21" s="6"/>
      <c r="C21" s="2">
        <v>285973</v>
      </c>
      <c r="D21" s="2">
        <v>248595</v>
      </c>
    </row>
    <row r="22" spans="1:4" ht="12.75">
      <c r="A22" s="19" t="s">
        <v>59</v>
      </c>
      <c r="B22" s="6">
        <v>10</v>
      </c>
      <c r="C22" s="2">
        <v>1069296</v>
      </c>
      <c r="D22" s="2">
        <v>1125470</v>
      </c>
    </row>
    <row r="23" spans="1:4" ht="12.75">
      <c r="A23" s="90"/>
      <c r="B23" s="117"/>
      <c r="C23" s="70"/>
      <c r="D23" s="71"/>
    </row>
    <row r="24" spans="1:4" ht="12.75">
      <c r="A24" s="84" t="s">
        <v>28</v>
      </c>
      <c r="B24" s="118"/>
      <c r="C24" s="89">
        <f>SUM(C27:C36)</f>
        <v>3913886</v>
      </c>
      <c r="D24" s="89">
        <f>SUM(D27:D36)</f>
        <v>3314449</v>
      </c>
    </row>
    <row r="25" spans="1:4" ht="12.75">
      <c r="A25" s="15"/>
      <c r="B25" s="6"/>
      <c r="C25" s="5"/>
      <c r="D25" s="5"/>
    </row>
    <row r="26" spans="1:4" ht="12.75">
      <c r="A26" s="19" t="s">
        <v>31</v>
      </c>
      <c r="B26" s="6"/>
      <c r="C26" s="24"/>
      <c r="D26" s="24"/>
    </row>
    <row r="27" spans="1:4" ht="12.75">
      <c r="A27" s="35" t="s">
        <v>32</v>
      </c>
      <c r="B27" s="6">
        <v>8</v>
      </c>
      <c r="C27" s="2">
        <v>2367118</v>
      </c>
      <c r="D27" s="2">
        <v>1777309</v>
      </c>
    </row>
    <row r="28" spans="1:4" ht="12.75">
      <c r="A28" s="35" t="s">
        <v>33</v>
      </c>
      <c r="B28" s="6"/>
      <c r="C28" s="2">
        <v>30395</v>
      </c>
      <c r="D28" s="2">
        <v>36483</v>
      </c>
    </row>
    <row r="29" spans="1:4" ht="12.75">
      <c r="A29" s="19" t="s">
        <v>34</v>
      </c>
      <c r="B29" s="6"/>
      <c r="C29" s="2"/>
      <c r="D29" s="2"/>
    </row>
    <row r="30" spans="1:4" ht="12.75">
      <c r="A30" s="35" t="s">
        <v>35</v>
      </c>
      <c r="B30" s="6"/>
      <c r="C30" s="2">
        <v>543103</v>
      </c>
      <c r="D30" s="2">
        <v>543103</v>
      </c>
    </row>
    <row r="31" spans="1:4" ht="12.75">
      <c r="A31" s="35" t="s">
        <v>36</v>
      </c>
      <c r="B31" s="6">
        <v>14</v>
      </c>
      <c r="C31" s="2">
        <v>42391</v>
      </c>
      <c r="D31" s="2">
        <v>48179</v>
      </c>
    </row>
    <row r="32" spans="1:4" ht="12.75">
      <c r="A32" s="19" t="s">
        <v>37</v>
      </c>
      <c r="B32" s="6"/>
      <c r="C32" s="2">
        <v>8536</v>
      </c>
      <c r="D32" s="2">
        <v>8942</v>
      </c>
    </row>
    <row r="33" spans="1:4" ht="12.75">
      <c r="A33" s="19" t="s">
        <v>38</v>
      </c>
      <c r="B33" s="6"/>
      <c r="C33" s="2">
        <v>8234</v>
      </c>
      <c r="D33" s="2">
        <v>7139</v>
      </c>
    </row>
    <row r="34" spans="1:4" ht="12.75">
      <c r="A34" s="19" t="s">
        <v>39</v>
      </c>
      <c r="B34" s="6"/>
      <c r="C34" s="2">
        <v>679741</v>
      </c>
      <c r="D34" s="2">
        <v>634171</v>
      </c>
    </row>
    <row r="35" spans="1:4" ht="12.75">
      <c r="A35" s="19" t="s">
        <v>40</v>
      </c>
      <c r="B35" s="6"/>
      <c r="C35" s="2">
        <v>229414</v>
      </c>
      <c r="D35" s="2">
        <v>252638</v>
      </c>
    </row>
    <row r="36" spans="1:4" ht="12.75">
      <c r="A36" s="19" t="s">
        <v>41</v>
      </c>
      <c r="B36" s="6"/>
      <c r="C36" s="2">
        <v>4954</v>
      </c>
      <c r="D36" s="2">
        <v>6485</v>
      </c>
    </row>
    <row r="37" spans="1:4" ht="12.75">
      <c r="A37" s="90"/>
      <c r="B37" s="117"/>
      <c r="C37" s="71"/>
      <c r="D37" s="71"/>
    </row>
    <row r="38" spans="1:4" ht="12.75">
      <c r="A38" s="91" t="s">
        <v>29</v>
      </c>
      <c r="B38" s="119"/>
      <c r="C38" s="89">
        <f>SUM(C41:C51)</f>
        <v>4937851</v>
      </c>
      <c r="D38" s="89">
        <f>SUM(D41:D51)</f>
        <v>5421966</v>
      </c>
    </row>
    <row r="39" spans="1:4" ht="12.75">
      <c r="A39" s="15"/>
      <c r="B39" s="120"/>
      <c r="C39" s="31"/>
      <c r="D39" s="5"/>
    </row>
    <row r="40" spans="1:4" ht="12.75">
      <c r="A40" s="42" t="s">
        <v>42</v>
      </c>
      <c r="B40" s="6"/>
      <c r="C40" s="3"/>
      <c r="D40" s="3"/>
    </row>
    <row r="41" spans="1:4" ht="12.75">
      <c r="A41" s="19" t="s">
        <v>43</v>
      </c>
      <c r="B41" s="6"/>
      <c r="C41" s="2">
        <v>3500000</v>
      </c>
      <c r="D41" s="2">
        <v>3500000</v>
      </c>
    </row>
    <row r="42" spans="1:4" ht="12.75">
      <c r="A42" s="19" t="s">
        <v>44</v>
      </c>
      <c r="B42" s="6"/>
      <c r="C42" s="2">
        <v>-239752</v>
      </c>
      <c r="D42" s="2">
        <v>-239752</v>
      </c>
    </row>
    <row r="43" spans="1:4" ht="12.75">
      <c r="A43" s="19" t="s">
        <v>45</v>
      </c>
      <c r="B43" s="6"/>
      <c r="C43" s="2"/>
      <c r="D43" s="2"/>
    </row>
    <row r="44" spans="1:4" ht="12.75">
      <c r="A44" s="19" t="s">
        <v>46</v>
      </c>
      <c r="B44" s="6"/>
      <c r="C44" s="2">
        <v>-561774</v>
      </c>
      <c r="D44" s="2">
        <v>-488749</v>
      </c>
    </row>
    <row r="45" spans="1:4" ht="12.75">
      <c r="A45" s="19" t="s">
        <v>47</v>
      </c>
      <c r="B45" s="6"/>
      <c r="C45" s="2">
        <v>-308634</v>
      </c>
      <c r="D45" s="2">
        <v>-308634</v>
      </c>
    </row>
    <row r="46" spans="1:4" ht="12.75">
      <c r="A46" s="19" t="s">
        <v>48</v>
      </c>
      <c r="B46" s="6"/>
      <c r="C46" s="2">
        <v>-54694</v>
      </c>
      <c r="D46" s="2">
        <v>-86441</v>
      </c>
    </row>
    <row r="47" spans="1:4" ht="12.75">
      <c r="A47" s="19" t="s">
        <v>49</v>
      </c>
      <c r="B47" s="6"/>
      <c r="C47" s="2">
        <v>9528</v>
      </c>
      <c r="D47" s="2">
        <v>9528</v>
      </c>
    </row>
    <row r="48" spans="1:4" ht="12.75">
      <c r="A48" s="19" t="s">
        <v>50</v>
      </c>
      <c r="B48" s="6"/>
      <c r="C48" s="2">
        <v>-589</v>
      </c>
      <c r="D48" s="2">
        <v>-188</v>
      </c>
    </row>
    <row r="49" spans="1:4" ht="12.75">
      <c r="A49" s="19" t="s">
        <v>51</v>
      </c>
      <c r="B49" s="6"/>
      <c r="C49" s="2">
        <v>1446210</v>
      </c>
      <c r="D49" s="2">
        <v>1204192</v>
      </c>
    </row>
    <row r="50" spans="1:4" ht="12.75">
      <c r="A50" s="19" t="s">
        <v>52</v>
      </c>
      <c r="B50" s="6"/>
      <c r="C50" s="2">
        <v>280</v>
      </c>
      <c r="D50" s="2">
        <v>280</v>
      </c>
    </row>
    <row r="51" spans="1:4" ht="12.75">
      <c r="A51" s="19" t="s">
        <v>53</v>
      </c>
      <c r="B51" s="6"/>
      <c r="C51" s="2">
        <v>1147276</v>
      </c>
      <c r="D51" s="2">
        <v>1831730</v>
      </c>
    </row>
    <row r="52" spans="1:4" ht="12.75">
      <c r="A52" s="90"/>
      <c r="B52" s="117"/>
      <c r="C52" s="71"/>
      <c r="D52" s="73"/>
    </row>
    <row r="53" spans="1:4" ht="13.5" thickBot="1">
      <c r="A53" s="93" t="s">
        <v>30</v>
      </c>
      <c r="B53" s="121"/>
      <c r="C53" s="66">
        <f>C9+C24+C38</f>
        <v>13299286</v>
      </c>
      <c r="D53" s="66">
        <f>D9+D24+D38</f>
        <v>13401362</v>
      </c>
    </row>
    <row r="54" ht="13.5" thickTop="1"/>
  </sheetData>
  <sheetProtection/>
  <mergeCells count="3">
    <mergeCell ref="A3:A6"/>
    <mergeCell ref="B3:B4"/>
    <mergeCell ref="C3:C4"/>
  </mergeCells>
  <printOptions/>
  <pageMargins left="0.7" right="0.7" top="0.75" bottom="0.75" header="0.3" footer="0.3"/>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1:F39"/>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33203125" defaultRowHeight="12.75"/>
  <cols>
    <col min="1" max="1" width="45.66015625" style="1" customWidth="1"/>
    <col min="2" max="2" width="6.33203125" style="1" bestFit="1" customWidth="1"/>
    <col min="3" max="3" width="16.83203125" style="1" bestFit="1" customWidth="1"/>
    <col min="4" max="4" width="14.66015625" style="1" bestFit="1" customWidth="1"/>
    <col min="5" max="5" width="16.83203125" style="1" bestFit="1" customWidth="1"/>
    <col min="6" max="6" width="14.66015625" style="1" bestFit="1" customWidth="1"/>
    <col min="7" max="16384" width="9.33203125" style="1" customWidth="1"/>
  </cols>
  <sheetData>
    <row r="1" ht="13.5" thickBot="1">
      <c r="A1" s="136" t="s">
        <v>175</v>
      </c>
    </row>
    <row r="2" spans="1:6" ht="13.5" thickBot="1">
      <c r="A2" s="21"/>
      <c r="B2" s="22"/>
      <c r="C2" s="146" t="s">
        <v>21</v>
      </c>
      <c r="D2" s="146"/>
      <c r="E2" s="146" t="s">
        <v>23</v>
      </c>
      <c r="F2" s="146"/>
    </row>
    <row r="3" spans="1:6" ht="12.75">
      <c r="A3" s="147"/>
      <c r="B3" s="23"/>
      <c r="C3" s="23" t="s">
        <v>22</v>
      </c>
      <c r="D3" s="23" t="s">
        <v>62</v>
      </c>
      <c r="E3" s="23" t="s">
        <v>22</v>
      </c>
      <c r="F3" s="23" t="s">
        <v>62</v>
      </c>
    </row>
    <row r="4" spans="1:6" ht="12.75">
      <c r="A4" s="148"/>
      <c r="B4" s="122" t="s">
        <v>19</v>
      </c>
      <c r="C4" s="23" t="s">
        <v>60</v>
      </c>
      <c r="D4" s="23" t="s">
        <v>63</v>
      </c>
      <c r="E4" s="23" t="s">
        <v>64</v>
      </c>
      <c r="F4" s="23" t="s">
        <v>66</v>
      </c>
    </row>
    <row r="5" spans="1:6" ht="12.75">
      <c r="A5" s="148"/>
      <c r="B5" s="123"/>
      <c r="C5" s="23" t="s">
        <v>61</v>
      </c>
      <c r="D5" s="23" t="s">
        <v>61</v>
      </c>
      <c r="E5" s="23" t="s">
        <v>65</v>
      </c>
      <c r="F5" s="23" t="s">
        <v>65</v>
      </c>
    </row>
    <row r="6" spans="1:6" ht="13.5" thickBot="1">
      <c r="A6" s="149"/>
      <c r="B6" s="124"/>
      <c r="C6" s="20"/>
      <c r="D6" s="20"/>
      <c r="E6" s="20"/>
      <c r="F6" s="20"/>
    </row>
    <row r="7" spans="1:6" ht="12.75">
      <c r="A7" s="26"/>
      <c r="B7" s="122"/>
      <c r="C7" s="23"/>
      <c r="D7" s="23"/>
      <c r="E7" s="24"/>
      <c r="F7" s="24"/>
    </row>
    <row r="8" spans="1:6" ht="12.75">
      <c r="A8" s="27"/>
      <c r="B8" s="122"/>
      <c r="C8" s="23"/>
      <c r="D8" s="23"/>
      <c r="E8" s="24"/>
      <c r="F8" s="24"/>
    </row>
    <row r="9" spans="1:6" ht="12.75">
      <c r="A9" s="19"/>
      <c r="B9" s="122"/>
      <c r="C9" s="23"/>
      <c r="D9" s="23"/>
      <c r="E9" s="24"/>
      <c r="F9" s="24"/>
    </row>
    <row r="10" spans="1:6" ht="12.75">
      <c r="A10" s="19" t="s">
        <v>67</v>
      </c>
      <c r="B10" s="123">
        <v>5</v>
      </c>
      <c r="C10" s="2">
        <v>5249939</v>
      </c>
      <c r="D10" s="2">
        <v>2666430</v>
      </c>
      <c r="E10" s="2">
        <v>5149363</v>
      </c>
      <c r="F10" s="2">
        <v>2641645</v>
      </c>
    </row>
    <row r="11" spans="1:6" ht="12.75">
      <c r="A11" s="19" t="s">
        <v>68</v>
      </c>
      <c r="B11" s="123">
        <v>5</v>
      </c>
      <c r="C11" s="2">
        <v>-2351045</v>
      </c>
      <c r="D11" s="2">
        <v>-1134225</v>
      </c>
      <c r="E11" s="2">
        <v>-2481042</v>
      </c>
      <c r="F11" s="2">
        <v>-1330162</v>
      </c>
    </row>
    <row r="12" spans="1:6" ht="12.75">
      <c r="A12" s="94"/>
      <c r="B12" s="125"/>
      <c r="C12" s="72"/>
      <c r="D12" s="72"/>
      <c r="E12" s="73"/>
      <c r="F12" s="72"/>
    </row>
    <row r="13" spans="1:6" ht="12.75">
      <c r="A13" s="84" t="s">
        <v>69</v>
      </c>
      <c r="B13" s="126"/>
      <c r="C13" s="97">
        <f>SUM(C10:C12)</f>
        <v>2898894</v>
      </c>
      <c r="D13" s="97">
        <f>SUM(D10:D12)</f>
        <v>1532205</v>
      </c>
      <c r="E13" s="97">
        <f>SUM(E10:E12)</f>
        <v>2668321</v>
      </c>
      <c r="F13" s="97">
        <f>SUM(F10:F12)</f>
        <v>1311483</v>
      </c>
    </row>
    <row r="14" spans="1:6" ht="12.75">
      <c r="A14" s="7"/>
      <c r="B14" s="123"/>
      <c r="C14" s="24"/>
      <c r="D14" s="24"/>
      <c r="E14" s="24"/>
      <c r="F14" s="24"/>
    </row>
    <row r="15" spans="1:6" ht="12.75">
      <c r="A15" s="19" t="s">
        <v>70</v>
      </c>
      <c r="B15" s="123">
        <v>5</v>
      </c>
      <c r="C15" s="2">
        <v>-774630</v>
      </c>
      <c r="D15" s="2">
        <v>-416449</v>
      </c>
      <c r="E15" s="2">
        <v>-640886</v>
      </c>
      <c r="F15" s="2">
        <v>-332935</v>
      </c>
    </row>
    <row r="16" spans="1:6" ht="12.75">
      <c r="A16" s="19" t="s">
        <v>71</v>
      </c>
      <c r="B16" s="123">
        <v>5</v>
      </c>
      <c r="C16" s="2">
        <v>-770887</v>
      </c>
      <c r="D16" s="2">
        <v>-391898</v>
      </c>
      <c r="E16" s="2">
        <v>-825576</v>
      </c>
      <c r="F16" s="2">
        <v>-422359</v>
      </c>
    </row>
    <row r="17" spans="1:6" ht="12.75">
      <c r="A17" s="19" t="s">
        <v>72</v>
      </c>
      <c r="B17" s="123">
        <v>5</v>
      </c>
      <c r="C17" s="2">
        <v>-17148</v>
      </c>
      <c r="D17" s="2">
        <v>-7489</v>
      </c>
      <c r="E17" s="2">
        <v>-17252</v>
      </c>
      <c r="F17" s="2">
        <v>-10619</v>
      </c>
    </row>
    <row r="18" spans="1:6" ht="12.75">
      <c r="A18" s="19" t="s">
        <v>73</v>
      </c>
      <c r="B18" s="123"/>
      <c r="C18" s="2">
        <v>224368</v>
      </c>
      <c r="D18" s="2">
        <v>127636</v>
      </c>
      <c r="E18" s="2">
        <v>190274</v>
      </c>
      <c r="F18" s="2">
        <v>91704</v>
      </c>
    </row>
    <row r="19" spans="1:6" ht="12.75">
      <c r="A19" s="19" t="s">
        <v>74</v>
      </c>
      <c r="B19" s="123"/>
      <c r="C19" s="2">
        <v>-62827</v>
      </c>
      <c r="D19" s="2">
        <v>-35403</v>
      </c>
      <c r="E19" s="2">
        <v>-66270</v>
      </c>
      <c r="F19" s="2">
        <v>-10074</v>
      </c>
    </row>
    <row r="20" spans="1:6" ht="12.75">
      <c r="A20" s="94"/>
      <c r="B20" s="123"/>
      <c r="C20" s="24"/>
      <c r="D20" s="24"/>
      <c r="E20" s="31"/>
      <c r="F20" s="24"/>
    </row>
    <row r="21" spans="1:6" ht="12.75">
      <c r="A21" s="84" t="s">
        <v>75</v>
      </c>
      <c r="B21" s="126"/>
      <c r="C21" s="97">
        <f>SUM(C13:C20)</f>
        <v>1497770</v>
      </c>
      <c r="D21" s="97">
        <f>SUM(D13:D20)</f>
        <v>808602</v>
      </c>
      <c r="E21" s="97">
        <f>SUM(E13:E20)</f>
        <v>1308611</v>
      </c>
      <c r="F21" s="97">
        <f>SUM(F13:F20)</f>
        <v>627200</v>
      </c>
    </row>
    <row r="22" spans="1:6" ht="12.75">
      <c r="A22" s="7"/>
      <c r="B22" s="123"/>
      <c r="C22" s="24"/>
      <c r="D22" s="24"/>
      <c r="E22" s="24"/>
      <c r="F22" s="24"/>
    </row>
    <row r="23" spans="1:6" ht="12.75">
      <c r="A23" s="19" t="s">
        <v>76</v>
      </c>
      <c r="B23" s="123"/>
      <c r="C23" s="2">
        <v>315758</v>
      </c>
      <c r="D23" s="2">
        <v>177447</v>
      </c>
      <c r="E23" s="2">
        <v>176909</v>
      </c>
      <c r="F23" s="2">
        <v>41378</v>
      </c>
    </row>
    <row r="24" spans="1:6" ht="12.75">
      <c r="A24" s="19" t="s">
        <v>77</v>
      </c>
      <c r="B24" s="123"/>
      <c r="C24" s="2">
        <v>-323021</v>
      </c>
      <c r="D24" s="2">
        <v>-193261</v>
      </c>
      <c r="E24" s="2">
        <v>-447957</v>
      </c>
      <c r="F24" s="2">
        <v>1215</v>
      </c>
    </row>
    <row r="25" spans="1:6" ht="12.75">
      <c r="A25" s="94"/>
      <c r="B25" s="125"/>
      <c r="C25" s="72"/>
      <c r="D25" s="72"/>
      <c r="E25" s="72"/>
      <c r="F25" s="72"/>
    </row>
    <row r="26" spans="1:6" ht="12.75">
      <c r="A26" s="84" t="s">
        <v>78</v>
      </c>
      <c r="B26" s="126"/>
      <c r="C26" s="97">
        <f>SUM(C21:C25)</f>
        <v>1490507</v>
      </c>
      <c r="D26" s="97">
        <f>SUM(D21:D25)</f>
        <v>792788</v>
      </c>
      <c r="E26" s="97">
        <f>SUM(E21:E25)</f>
        <v>1037563</v>
      </c>
      <c r="F26" s="97">
        <f>SUM(F21:F25)</f>
        <v>669793</v>
      </c>
    </row>
    <row r="27" spans="1:6" ht="12.75">
      <c r="A27" s="7"/>
      <c r="B27" s="123"/>
      <c r="C27" s="24"/>
      <c r="D27" s="24"/>
      <c r="E27" s="24"/>
      <c r="F27" s="24"/>
    </row>
    <row r="28" spans="1:6" ht="12.75">
      <c r="A28" s="42" t="s">
        <v>79</v>
      </c>
      <c r="B28" s="123"/>
      <c r="C28" s="24"/>
      <c r="D28" s="24"/>
      <c r="E28" s="24"/>
      <c r="F28" s="24"/>
    </row>
    <row r="29" spans="1:6" ht="12.75">
      <c r="A29" s="19" t="s">
        <v>80</v>
      </c>
      <c r="B29" s="123"/>
      <c r="C29" s="2">
        <v>-446858</v>
      </c>
      <c r="D29" s="2">
        <v>-234480</v>
      </c>
      <c r="E29" s="2">
        <v>-394547</v>
      </c>
      <c r="F29" s="2">
        <v>-192903</v>
      </c>
    </row>
    <row r="30" spans="1:6" ht="12.75">
      <c r="A30" s="19" t="s">
        <v>81</v>
      </c>
      <c r="B30" s="123"/>
      <c r="C30" s="2">
        <v>23332</v>
      </c>
      <c r="D30" s="2">
        <v>4985</v>
      </c>
      <c r="E30" s="2">
        <v>92949</v>
      </c>
      <c r="F30" s="2">
        <v>38847</v>
      </c>
    </row>
    <row r="31" spans="1:6" ht="12.75">
      <c r="A31" s="94"/>
      <c r="B31" s="125"/>
      <c r="C31" s="72"/>
      <c r="D31" s="72"/>
      <c r="E31" s="72"/>
      <c r="F31" s="72"/>
    </row>
    <row r="32" spans="1:6" ht="13.5" thickBot="1">
      <c r="A32" s="87" t="s">
        <v>87</v>
      </c>
      <c r="B32" s="127"/>
      <c r="C32" s="96">
        <f>SUM(C26:C31)</f>
        <v>1066981</v>
      </c>
      <c r="D32" s="96">
        <f>SUM(D26:D31)</f>
        <v>563293</v>
      </c>
      <c r="E32" s="96">
        <f>SUM(E26:E31)</f>
        <v>735965</v>
      </c>
      <c r="F32" s="96">
        <f>SUM(F26:F31)</f>
        <v>515737</v>
      </c>
    </row>
    <row r="33" spans="1:6" ht="13.5" thickTop="1">
      <c r="A33" s="28"/>
      <c r="B33" s="123"/>
      <c r="C33" s="24"/>
      <c r="D33" s="24"/>
      <c r="E33" s="31"/>
      <c r="F33" s="24"/>
    </row>
    <row r="34" spans="1:6" ht="12.75">
      <c r="A34" s="29" t="s">
        <v>82</v>
      </c>
      <c r="B34" s="122"/>
      <c r="C34" s="2"/>
      <c r="D34" s="2"/>
      <c r="E34" s="2"/>
      <c r="F34" s="2"/>
    </row>
    <row r="35" spans="1:6" ht="12.75">
      <c r="A35" s="59" t="s">
        <v>83</v>
      </c>
      <c r="B35" s="123"/>
      <c r="C35" s="2">
        <v>1147276</v>
      </c>
      <c r="D35" s="2">
        <v>601021</v>
      </c>
      <c r="E35" s="2">
        <v>820952</v>
      </c>
      <c r="F35" s="2">
        <v>529853</v>
      </c>
    </row>
    <row r="36" spans="1:6" ht="12.75">
      <c r="A36" s="59" t="s">
        <v>84</v>
      </c>
      <c r="B36" s="123"/>
      <c r="C36" s="2">
        <v>-80295</v>
      </c>
      <c r="D36" s="2">
        <v>-37728</v>
      </c>
      <c r="E36" s="2">
        <v>-84987</v>
      </c>
      <c r="F36" s="2">
        <v>-14116</v>
      </c>
    </row>
    <row r="37" spans="2:6" ht="12.75">
      <c r="B37" s="151">
        <v>4</v>
      </c>
      <c r="C37" s="148">
        <v>0.3278</v>
      </c>
      <c r="D37" s="148">
        <v>0.1717</v>
      </c>
      <c r="E37" s="150">
        <v>0.2346</v>
      </c>
      <c r="F37" s="148">
        <v>0.1514</v>
      </c>
    </row>
    <row r="38" spans="1:6" ht="26.25">
      <c r="A38" s="57" t="s">
        <v>85</v>
      </c>
      <c r="B38" s="151"/>
      <c r="C38" s="148"/>
      <c r="D38" s="148"/>
      <c r="E38" s="150"/>
      <c r="F38" s="148"/>
    </row>
    <row r="39" spans="1:6" ht="26.25">
      <c r="A39" s="57" t="s">
        <v>86</v>
      </c>
      <c r="B39" s="112">
        <v>4</v>
      </c>
      <c r="C39" s="24">
        <v>0.3278</v>
      </c>
      <c r="D39" s="24">
        <v>0.1717</v>
      </c>
      <c r="E39" s="31">
        <v>0.2346</v>
      </c>
      <c r="F39" s="24">
        <v>0.1514</v>
      </c>
    </row>
  </sheetData>
  <sheetProtection/>
  <mergeCells count="8">
    <mergeCell ref="C2:D2"/>
    <mergeCell ref="E2:F2"/>
    <mergeCell ref="A3:A6"/>
    <mergeCell ref="F37:F38"/>
    <mergeCell ref="E37:E38"/>
    <mergeCell ref="D37:D38"/>
    <mergeCell ref="C37:C38"/>
    <mergeCell ref="B37:B38"/>
  </mergeCells>
  <printOptions/>
  <pageMargins left="0.7" right="0.7" top="0.75" bottom="0.75" header="0.3" footer="0.3"/>
  <pageSetup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dimension ref="A1:F26"/>
  <sheetViews>
    <sheetView zoomScalePageLayoutView="0" workbookViewId="0" topLeftCell="A1">
      <pane xSplit="2" ySplit="10" topLeftCell="C11" activePane="bottomRight" state="frozen"/>
      <selection pane="topLeft" activeCell="A1" sqref="A1"/>
      <selection pane="topRight" activeCell="C1" sqref="C1"/>
      <selection pane="bottomLeft" activeCell="A10" sqref="A10"/>
      <selection pane="bottomRight" activeCell="A2" sqref="A2"/>
    </sheetView>
  </sheetViews>
  <sheetFormatPr defaultColWidth="9.33203125" defaultRowHeight="12.75"/>
  <cols>
    <col min="1" max="1" width="65" style="1" customWidth="1"/>
    <col min="2" max="2" width="17.33203125" style="1" customWidth="1"/>
    <col min="3" max="3" width="20" style="1" customWidth="1"/>
    <col min="4" max="4" width="18.83203125" style="1" customWidth="1"/>
    <col min="5" max="5" width="20.5" style="1" customWidth="1"/>
    <col min="6" max="6" width="21.33203125" style="1" customWidth="1"/>
    <col min="7" max="16384" width="9.33203125" style="1" customWidth="1"/>
  </cols>
  <sheetData>
    <row r="1" ht="13.5" thickBot="1">
      <c r="A1" s="136" t="s">
        <v>175</v>
      </c>
    </row>
    <row r="2" spans="1:6" ht="13.5" thickBot="1">
      <c r="A2" s="32"/>
      <c r="B2" s="9"/>
      <c r="C2" s="159" t="s">
        <v>21</v>
      </c>
      <c r="D2" s="159"/>
      <c r="E2" s="159" t="s">
        <v>89</v>
      </c>
      <c r="F2" s="159"/>
    </row>
    <row r="3" spans="1:6" ht="12.75">
      <c r="A3" s="160"/>
      <c r="B3" s="163"/>
      <c r="C3" s="11"/>
      <c r="D3" s="11"/>
      <c r="E3" s="30"/>
      <c r="F3" s="11"/>
    </row>
    <row r="4" spans="1:6" ht="12.75">
      <c r="A4" s="161"/>
      <c r="B4" s="152"/>
      <c r="C4" s="34" t="s">
        <v>22</v>
      </c>
      <c r="D4" s="56" t="s">
        <v>88</v>
      </c>
      <c r="E4" s="56" t="s">
        <v>22</v>
      </c>
      <c r="F4" s="56" t="s">
        <v>88</v>
      </c>
    </row>
    <row r="5" spans="1:6" ht="13.5" thickBot="1">
      <c r="A5" s="162"/>
      <c r="B5" s="153"/>
      <c r="C5" s="37"/>
      <c r="D5" s="37"/>
      <c r="E5" s="25"/>
      <c r="F5" s="37"/>
    </row>
    <row r="6" spans="1:6" ht="12.75">
      <c r="A6" s="33"/>
      <c r="B6" s="34"/>
      <c r="C6" s="11"/>
      <c r="D6" s="11"/>
      <c r="E6" s="30"/>
      <c r="F6" s="30"/>
    </row>
    <row r="7" spans="1:6" ht="12.75">
      <c r="A7" s="164"/>
      <c r="B7" s="152"/>
      <c r="C7" s="23" t="s">
        <v>60</v>
      </c>
      <c r="D7" s="23" t="s">
        <v>63</v>
      </c>
      <c r="E7" s="23" t="s">
        <v>64</v>
      </c>
      <c r="F7" s="23" t="s">
        <v>66</v>
      </c>
    </row>
    <row r="8" spans="1:6" ht="13.5" thickBot="1">
      <c r="A8" s="155"/>
      <c r="B8" s="153"/>
      <c r="C8" s="23" t="s">
        <v>61</v>
      </c>
      <c r="D8" s="23" t="s">
        <v>61</v>
      </c>
      <c r="E8" s="23" t="s">
        <v>65</v>
      </c>
      <c r="F8" s="23" t="s">
        <v>65</v>
      </c>
    </row>
    <row r="9" spans="1:6" ht="12.75">
      <c r="A9" s="154"/>
      <c r="B9" s="34"/>
      <c r="C9" s="140"/>
      <c r="D9" s="140"/>
      <c r="E9" s="157"/>
      <c r="F9" s="157"/>
    </row>
    <row r="10" spans="1:6" ht="13.5" thickBot="1">
      <c r="A10" s="155"/>
      <c r="B10" s="36" t="s">
        <v>19</v>
      </c>
      <c r="C10" s="156"/>
      <c r="D10" s="156"/>
      <c r="E10" s="158"/>
      <c r="F10" s="158"/>
    </row>
    <row r="11" spans="1:6" ht="12.75">
      <c r="A11" s="98"/>
      <c r="B11" s="64"/>
      <c r="C11" s="64"/>
      <c r="D11" s="64"/>
      <c r="E11" s="67"/>
      <c r="F11" s="67"/>
    </row>
    <row r="12" spans="1:6" ht="13.5" thickBot="1">
      <c r="A12" s="82" t="s">
        <v>90</v>
      </c>
      <c r="B12" s="65"/>
      <c r="C12" s="99">
        <v>1066981</v>
      </c>
      <c r="D12" s="100">
        <v>563293</v>
      </c>
      <c r="E12" s="99">
        <v>735965</v>
      </c>
      <c r="F12" s="99">
        <v>515737</v>
      </c>
    </row>
    <row r="13" spans="1:6" ht="13.5" thickTop="1">
      <c r="A13" s="39"/>
      <c r="B13" s="30"/>
      <c r="C13" s="30"/>
      <c r="D13" s="30"/>
      <c r="E13" s="30"/>
      <c r="F13" s="30"/>
    </row>
    <row r="14" spans="1:6" ht="12.75">
      <c r="A14" s="42" t="s">
        <v>91</v>
      </c>
      <c r="B14" s="30"/>
      <c r="C14" s="40"/>
      <c r="D14" s="30"/>
      <c r="E14" s="40"/>
      <c r="F14" s="40"/>
    </row>
    <row r="15" spans="1:6" ht="26.25">
      <c r="A15" s="19" t="s">
        <v>93</v>
      </c>
      <c r="B15" s="30">
        <v>14</v>
      </c>
      <c r="C15" s="2">
        <v>59695</v>
      </c>
      <c r="D15" s="2">
        <v>28843</v>
      </c>
      <c r="E15" s="2">
        <v>115823</v>
      </c>
      <c r="F15" s="2">
        <v>109376</v>
      </c>
    </row>
    <row r="16" spans="1:6" ht="12.75">
      <c r="A16" s="19" t="s">
        <v>94</v>
      </c>
      <c r="B16" s="30">
        <v>14</v>
      </c>
      <c r="C16" s="2">
        <v>-20679</v>
      </c>
      <c r="D16" s="2">
        <v>-10027</v>
      </c>
      <c r="E16" s="2">
        <v>28406</v>
      </c>
      <c r="F16" s="2">
        <v>47665</v>
      </c>
    </row>
    <row r="17" spans="1:6" ht="12.75">
      <c r="A17" s="59" t="s">
        <v>92</v>
      </c>
      <c r="B17" s="30"/>
      <c r="C17" s="2">
        <v>-401</v>
      </c>
      <c r="D17" s="2">
        <v>-357</v>
      </c>
      <c r="E17" s="2">
        <v>146</v>
      </c>
      <c r="F17" s="2">
        <v>81</v>
      </c>
    </row>
    <row r="18" spans="1:6" ht="12.75">
      <c r="A18" s="101"/>
      <c r="B18" s="67"/>
      <c r="C18" s="74"/>
      <c r="D18" s="67"/>
      <c r="E18" s="74"/>
      <c r="F18" s="74"/>
    </row>
    <row r="19" spans="1:6" ht="12.75">
      <c r="A19" s="84" t="s">
        <v>95</v>
      </c>
      <c r="B19" s="85"/>
      <c r="C19" s="89">
        <f>SUM(C15:C18)</f>
        <v>38615</v>
      </c>
      <c r="D19" s="89">
        <f>SUM(D15:D18)</f>
        <v>18459</v>
      </c>
      <c r="E19" s="89">
        <f>SUM(E15:E18)</f>
        <v>144375</v>
      </c>
      <c r="F19" s="89">
        <f>SUM(F15:F18)</f>
        <v>157122</v>
      </c>
    </row>
    <row r="20" spans="1:6" ht="12.75">
      <c r="A20" s="98"/>
      <c r="B20" s="67"/>
      <c r="C20" s="67"/>
      <c r="D20" s="67"/>
      <c r="E20" s="67"/>
      <c r="F20" s="67"/>
    </row>
    <row r="21" spans="1:6" ht="13.5" thickBot="1">
      <c r="A21" s="87" t="s">
        <v>96</v>
      </c>
      <c r="B21" s="65"/>
      <c r="C21" s="102">
        <f>C19+C12</f>
        <v>1105596</v>
      </c>
      <c r="D21" s="102">
        <f>D19+D12</f>
        <v>581752</v>
      </c>
      <c r="E21" s="102">
        <f>E19+E12</f>
        <v>880340</v>
      </c>
      <c r="F21" s="102">
        <f>F19+F12</f>
        <v>672859</v>
      </c>
    </row>
    <row r="22" spans="1:6" ht="13.5" thickTop="1">
      <c r="A22" s="39"/>
      <c r="B22" s="30"/>
      <c r="C22" s="30"/>
      <c r="D22" s="30"/>
      <c r="E22" s="30"/>
      <c r="F22" s="30"/>
    </row>
    <row r="23" spans="1:6" ht="12.75">
      <c r="A23" s="42" t="s">
        <v>97</v>
      </c>
      <c r="B23" s="30"/>
      <c r="C23" s="30"/>
      <c r="D23" s="30"/>
      <c r="E23" s="30"/>
      <c r="F23" s="30"/>
    </row>
    <row r="24" spans="1:6" ht="12.75">
      <c r="A24" s="57" t="s">
        <v>98</v>
      </c>
      <c r="B24" s="30"/>
      <c r="C24" s="2">
        <v>1178622</v>
      </c>
      <c r="D24" s="2">
        <v>615974</v>
      </c>
      <c r="E24" s="2">
        <v>938059</v>
      </c>
      <c r="F24" s="2">
        <v>657288</v>
      </c>
    </row>
    <row r="25" spans="1:6" ht="12.75">
      <c r="A25" s="57" t="s">
        <v>99</v>
      </c>
      <c r="B25" s="30"/>
      <c r="C25" s="2">
        <v>-73026</v>
      </c>
      <c r="D25" s="2">
        <v>-34222</v>
      </c>
      <c r="E25" s="2">
        <v>-57719</v>
      </c>
      <c r="F25" s="2">
        <v>15571</v>
      </c>
    </row>
    <row r="26" spans="3:6" ht="12.75">
      <c r="C26" s="2"/>
      <c r="D26" s="2"/>
      <c r="E26" s="2"/>
      <c r="F26" s="2"/>
    </row>
  </sheetData>
  <sheetProtection/>
  <mergeCells count="11">
    <mergeCell ref="C2:D2"/>
    <mergeCell ref="E2:F2"/>
    <mergeCell ref="A3:A5"/>
    <mergeCell ref="B3:B5"/>
    <mergeCell ref="A7:A8"/>
    <mergeCell ref="B7:B8"/>
    <mergeCell ref="A9:A10"/>
    <mergeCell ref="C9:C10"/>
    <mergeCell ref="D9:D10"/>
    <mergeCell ref="E9:E10"/>
    <mergeCell ref="F9:F10"/>
  </mergeCells>
  <printOptions/>
  <pageMargins left="0.7" right="0.7" top="0.75" bottom="0.75" header="0.3" footer="0.3"/>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M29"/>
  <sheetViews>
    <sheetView zoomScale="80" zoomScaleNormal="80"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2.75"/>
  <cols>
    <col min="1" max="1" width="73.5" style="1" customWidth="1"/>
    <col min="2" max="6" width="14.5" style="1" customWidth="1"/>
    <col min="7" max="7" width="23.33203125" style="1" customWidth="1"/>
    <col min="8" max="8" width="20.33203125" style="1" customWidth="1"/>
    <col min="9" max="9" width="14.5" style="1" customWidth="1"/>
    <col min="10" max="10" width="18.16015625" style="1" customWidth="1"/>
    <col min="11" max="11" width="15.66015625" style="1" customWidth="1"/>
    <col min="12" max="12" width="14.5" style="1" customWidth="1"/>
    <col min="13" max="13" width="14" style="1" customWidth="1"/>
    <col min="14" max="16384" width="9.33203125" style="1" customWidth="1"/>
  </cols>
  <sheetData>
    <row r="1" ht="12.75">
      <c r="A1" s="136" t="s">
        <v>175</v>
      </c>
    </row>
    <row r="2" ht="13.5" thickBot="1"/>
    <row r="3" spans="1:13" ht="13.5" thickBot="1">
      <c r="A3" s="41"/>
      <c r="B3" s="10"/>
      <c r="C3" s="10"/>
      <c r="D3" s="10"/>
      <c r="E3" s="165" t="s">
        <v>111</v>
      </c>
      <c r="F3" s="166"/>
      <c r="G3" s="166"/>
      <c r="H3" s="167"/>
      <c r="I3" s="10"/>
      <c r="J3" s="10"/>
      <c r="K3" s="10"/>
      <c r="L3" s="10"/>
      <c r="M3" s="10"/>
    </row>
    <row r="4" spans="1:13" ht="53.25" thickBot="1">
      <c r="A4" s="18"/>
      <c r="B4" s="55" t="s">
        <v>100</v>
      </c>
      <c r="C4" s="55" t="s">
        <v>101</v>
      </c>
      <c r="D4" s="55" t="s">
        <v>51</v>
      </c>
      <c r="E4" s="55" t="s">
        <v>102</v>
      </c>
      <c r="F4" s="55" t="s">
        <v>103</v>
      </c>
      <c r="G4" s="55" t="s">
        <v>104</v>
      </c>
      <c r="H4" s="55" t="s">
        <v>105</v>
      </c>
      <c r="I4" s="54" t="s">
        <v>106</v>
      </c>
      <c r="J4" s="54" t="s">
        <v>107</v>
      </c>
      <c r="K4" s="61" t="s">
        <v>108</v>
      </c>
      <c r="L4" s="61" t="s">
        <v>109</v>
      </c>
      <c r="M4" s="61" t="s">
        <v>110</v>
      </c>
    </row>
    <row r="5" spans="1:13" ht="12.75">
      <c r="A5" s="103"/>
      <c r="B5" s="30"/>
      <c r="C5" s="30"/>
      <c r="D5" s="30"/>
      <c r="E5" s="30"/>
      <c r="F5" s="30"/>
      <c r="G5" s="30"/>
      <c r="H5" s="30"/>
      <c r="I5" s="30"/>
      <c r="J5" s="30"/>
      <c r="K5" s="30"/>
      <c r="L5" s="30"/>
      <c r="M5" s="30"/>
    </row>
    <row r="6" spans="1:13" ht="12.75">
      <c r="A6" s="104" t="s">
        <v>112</v>
      </c>
      <c r="B6" s="89">
        <v>3500000</v>
      </c>
      <c r="C6" s="89">
        <v>-239752</v>
      </c>
      <c r="D6" s="89">
        <v>1231408</v>
      </c>
      <c r="E6" s="89">
        <v>-386719</v>
      </c>
      <c r="F6" s="89">
        <v>9528</v>
      </c>
      <c r="G6" s="89">
        <v>-294065</v>
      </c>
      <c r="H6" s="89">
        <v>-169957</v>
      </c>
      <c r="I6" s="89">
        <v>-57</v>
      </c>
      <c r="J6" s="89">
        <v>-288991</v>
      </c>
      <c r="K6" s="89">
        <v>1752212</v>
      </c>
      <c r="L6" s="89" t="s">
        <v>0</v>
      </c>
      <c r="M6" s="89">
        <f>SUM(B6:L6)</f>
        <v>5113607</v>
      </c>
    </row>
    <row r="7" spans="1:13" ht="12.75">
      <c r="A7" s="42"/>
      <c r="B7" s="43"/>
      <c r="C7" s="43"/>
      <c r="D7" s="43"/>
      <c r="E7" s="43"/>
      <c r="F7" s="43"/>
      <c r="G7" s="43"/>
      <c r="H7" s="43"/>
      <c r="I7" s="43"/>
      <c r="J7" s="43"/>
      <c r="K7" s="43"/>
      <c r="L7" s="43"/>
      <c r="M7" s="43"/>
    </row>
    <row r="8" spans="1:13" ht="12.75">
      <c r="A8" s="19" t="s">
        <v>113</v>
      </c>
      <c r="B8" s="2">
        <v>0</v>
      </c>
      <c r="C8" s="2">
        <v>0</v>
      </c>
      <c r="D8" s="2">
        <v>0</v>
      </c>
      <c r="E8" s="2">
        <v>0</v>
      </c>
      <c r="F8" s="2">
        <v>0</v>
      </c>
      <c r="G8" s="2">
        <v>0</v>
      </c>
      <c r="H8" s="2">
        <v>0</v>
      </c>
      <c r="I8" s="2">
        <v>0</v>
      </c>
      <c r="J8" s="2">
        <v>1752212</v>
      </c>
      <c r="K8" s="2">
        <v>-1752212</v>
      </c>
      <c r="L8" s="2">
        <v>0</v>
      </c>
      <c r="M8" s="2">
        <f>SUM(B8:L8)</f>
        <v>0</v>
      </c>
    </row>
    <row r="9" spans="1:13" ht="12.75">
      <c r="A9" s="19" t="s">
        <v>114</v>
      </c>
      <c r="B9" s="2">
        <v>0</v>
      </c>
      <c r="C9" s="2">
        <v>0</v>
      </c>
      <c r="D9" s="2">
        <v>261775</v>
      </c>
      <c r="E9" s="2">
        <v>0</v>
      </c>
      <c r="F9" s="2">
        <v>0</v>
      </c>
      <c r="G9" s="2">
        <v>0</v>
      </c>
      <c r="H9" s="2">
        <v>0</v>
      </c>
      <c r="I9" s="2">
        <v>0</v>
      </c>
      <c r="J9" s="2">
        <v>-261775</v>
      </c>
      <c r="K9" s="2">
        <v>0</v>
      </c>
      <c r="L9" s="2">
        <v>0</v>
      </c>
      <c r="M9" s="2">
        <f aca="true" t="shared" si="0" ref="M9:M15">SUM(B9:L9)</f>
        <v>0</v>
      </c>
    </row>
    <row r="10" spans="1:13" ht="12.75">
      <c r="A10" s="19" t="s">
        <v>115</v>
      </c>
      <c r="B10" s="2">
        <v>0</v>
      </c>
      <c r="C10" s="2">
        <v>0</v>
      </c>
      <c r="D10" s="2">
        <v>-288991</v>
      </c>
      <c r="E10" s="2">
        <v>0</v>
      </c>
      <c r="F10" s="2">
        <v>0</v>
      </c>
      <c r="G10" s="2">
        <v>0</v>
      </c>
      <c r="H10" s="2">
        <v>0</v>
      </c>
      <c r="I10" s="2">
        <v>0</v>
      </c>
      <c r="J10" s="2">
        <v>288991</v>
      </c>
      <c r="K10" s="2">
        <v>0</v>
      </c>
      <c r="L10" s="2">
        <v>0</v>
      </c>
      <c r="M10" s="2">
        <f t="shared" si="0"/>
        <v>0</v>
      </c>
    </row>
    <row r="11" spans="1:13" ht="12.75">
      <c r="A11" s="19" t="s">
        <v>116</v>
      </c>
      <c r="B11" s="2">
        <v>0</v>
      </c>
      <c r="C11" s="2">
        <v>0</v>
      </c>
      <c r="D11" s="2">
        <v>0</v>
      </c>
      <c r="E11" s="2">
        <v>0</v>
      </c>
      <c r="F11" s="2">
        <v>0</v>
      </c>
      <c r="G11" s="2">
        <v>0</v>
      </c>
      <c r="H11" s="2">
        <v>0</v>
      </c>
      <c r="I11" s="2">
        <v>0</v>
      </c>
      <c r="J11" s="2">
        <v>0</v>
      </c>
      <c r="K11" s="2">
        <v>0</v>
      </c>
      <c r="L11" s="2">
        <v>199720</v>
      </c>
      <c r="M11" s="2">
        <f t="shared" si="0"/>
        <v>199720</v>
      </c>
    </row>
    <row r="12" spans="1:13" ht="12.75">
      <c r="A12" s="19" t="s">
        <v>117</v>
      </c>
      <c r="B12" s="2">
        <v>0</v>
      </c>
      <c r="C12" s="2">
        <v>0</v>
      </c>
      <c r="D12" s="2">
        <v>0</v>
      </c>
      <c r="E12" s="2">
        <v>0</v>
      </c>
      <c r="F12" s="2">
        <v>0</v>
      </c>
      <c r="G12" s="2">
        <v>0</v>
      </c>
      <c r="H12" s="2">
        <v>116961</v>
      </c>
      <c r="I12" s="2">
        <v>146</v>
      </c>
      <c r="J12" s="2">
        <v>0</v>
      </c>
      <c r="K12" s="2">
        <v>0</v>
      </c>
      <c r="L12" s="2">
        <v>27222</v>
      </c>
      <c r="M12" s="2">
        <f t="shared" si="0"/>
        <v>144329</v>
      </c>
    </row>
    <row r="13" spans="1:13" ht="12.75">
      <c r="A13" s="19" t="s">
        <v>118</v>
      </c>
      <c r="B13" s="2">
        <v>0</v>
      </c>
      <c r="C13" s="2">
        <v>0</v>
      </c>
      <c r="D13" s="2">
        <v>0</v>
      </c>
      <c r="E13" s="2">
        <v>-25009</v>
      </c>
      <c r="F13" s="2">
        <v>0</v>
      </c>
      <c r="G13" s="2">
        <v>0</v>
      </c>
      <c r="H13" s="2">
        <v>0</v>
      </c>
      <c r="I13" s="2">
        <v>0</v>
      </c>
      <c r="J13" s="2">
        <v>0</v>
      </c>
      <c r="K13" s="2">
        <v>0</v>
      </c>
      <c r="L13" s="2">
        <v>-141955</v>
      </c>
      <c r="M13" s="2">
        <f t="shared" si="0"/>
        <v>-166964</v>
      </c>
    </row>
    <row r="14" spans="1:13" ht="12.75">
      <c r="A14" s="19" t="s">
        <v>119</v>
      </c>
      <c r="B14" s="2">
        <v>0</v>
      </c>
      <c r="C14" s="2">
        <v>0</v>
      </c>
      <c r="D14" s="2">
        <v>0</v>
      </c>
      <c r="E14" s="2">
        <v>0</v>
      </c>
      <c r="F14" s="2">
        <v>0</v>
      </c>
      <c r="G14" s="2">
        <v>0</v>
      </c>
      <c r="H14" s="2">
        <v>0</v>
      </c>
      <c r="I14" s="2">
        <v>0</v>
      </c>
      <c r="J14" s="2">
        <v>-1490157</v>
      </c>
      <c r="K14" s="2">
        <v>0</v>
      </c>
      <c r="L14" s="2">
        <v>0</v>
      </c>
      <c r="M14" s="2">
        <f t="shared" si="0"/>
        <v>-1490157</v>
      </c>
    </row>
    <row r="15" spans="1:13" ht="12.75">
      <c r="A15" s="19" t="s">
        <v>108</v>
      </c>
      <c r="B15" s="2">
        <v>0</v>
      </c>
      <c r="C15" s="2">
        <v>0</v>
      </c>
      <c r="D15" s="2">
        <v>0</v>
      </c>
      <c r="E15" s="2">
        <v>0</v>
      </c>
      <c r="F15" s="2">
        <v>0</v>
      </c>
      <c r="G15" s="2">
        <v>0</v>
      </c>
      <c r="H15" s="2">
        <v>0</v>
      </c>
      <c r="I15" s="2">
        <v>0</v>
      </c>
      <c r="J15" s="2">
        <v>0</v>
      </c>
      <c r="K15" s="2">
        <v>820952</v>
      </c>
      <c r="L15" s="2">
        <v>-84987</v>
      </c>
      <c r="M15" s="2">
        <f t="shared" si="0"/>
        <v>735965</v>
      </c>
    </row>
    <row r="16" spans="1:13" ht="12.75">
      <c r="A16" s="86"/>
      <c r="B16" s="74"/>
      <c r="C16" s="74"/>
      <c r="D16" s="74"/>
      <c r="E16" s="74"/>
      <c r="F16" s="74"/>
      <c r="G16" s="74"/>
      <c r="H16" s="74"/>
      <c r="I16" s="74"/>
      <c r="J16" s="74"/>
      <c r="K16" s="74"/>
      <c r="L16" s="74"/>
      <c r="M16" s="74"/>
    </row>
    <row r="17" spans="1:13" ht="13.5" thickBot="1">
      <c r="A17" s="95" t="s">
        <v>120</v>
      </c>
      <c r="B17" s="79">
        <f aca="true" t="shared" si="1" ref="B17:M17">SUM(B6:B15)</f>
        <v>3500000</v>
      </c>
      <c r="C17" s="79">
        <f t="shared" si="1"/>
        <v>-239752</v>
      </c>
      <c r="D17" s="79">
        <f t="shared" si="1"/>
        <v>1204192</v>
      </c>
      <c r="E17" s="79">
        <f t="shared" si="1"/>
        <v>-411728</v>
      </c>
      <c r="F17" s="79">
        <f t="shared" si="1"/>
        <v>9528</v>
      </c>
      <c r="G17" s="79">
        <f t="shared" si="1"/>
        <v>-294065</v>
      </c>
      <c r="H17" s="79">
        <f t="shared" si="1"/>
        <v>-52996</v>
      </c>
      <c r="I17" s="79">
        <f t="shared" si="1"/>
        <v>89</v>
      </c>
      <c r="J17" s="79">
        <f t="shared" si="1"/>
        <v>280</v>
      </c>
      <c r="K17" s="79">
        <f t="shared" si="1"/>
        <v>820952</v>
      </c>
      <c r="L17" s="79">
        <f t="shared" si="1"/>
        <v>0</v>
      </c>
      <c r="M17" s="79">
        <f t="shared" si="1"/>
        <v>4536500</v>
      </c>
    </row>
    <row r="18" spans="1:13" ht="13.5" thickTop="1">
      <c r="A18" s="105"/>
      <c r="B18" s="75"/>
      <c r="C18" s="75"/>
      <c r="D18" s="75"/>
      <c r="E18" s="75"/>
      <c r="F18" s="75"/>
      <c r="G18" s="75"/>
      <c r="H18" s="75"/>
      <c r="I18" s="75"/>
      <c r="J18" s="75"/>
      <c r="K18" s="75"/>
      <c r="L18" s="75"/>
      <c r="M18" s="75"/>
    </row>
    <row r="19" spans="1:13" ht="13.5" thickBot="1">
      <c r="A19" s="106" t="s">
        <v>121</v>
      </c>
      <c r="B19" s="76">
        <v>3500000</v>
      </c>
      <c r="C19" s="76">
        <v>-239752</v>
      </c>
      <c r="D19" s="76">
        <v>1204192</v>
      </c>
      <c r="E19" s="76">
        <v>-488749</v>
      </c>
      <c r="F19" s="76">
        <v>9528</v>
      </c>
      <c r="G19" s="76">
        <v>-308634</v>
      </c>
      <c r="H19" s="76">
        <v>-86441</v>
      </c>
      <c r="I19" s="76">
        <v>-188</v>
      </c>
      <c r="J19" s="76">
        <v>280</v>
      </c>
      <c r="K19" s="76">
        <v>1831730</v>
      </c>
      <c r="L19" s="76">
        <v>0</v>
      </c>
      <c r="M19" s="76">
        <f>SUM(B19:L19)</f>
        <v>5421966</v>
      </c>
    </row>
    <row r="20" spans="1:13" ht="13.5" thickTop="1">
      <c r="A20" s="19"/>
      <c r="B20" s="44"/>
      <c r="C20" s="44"/>
      <c r="D20" s="44"/>
      <c r="E20" s="44"/>
      <c r="F20" s="44"/>
      <c r="G20" s="44"/>
      <c r="H20" s="44"/>
      <c r="I20" s="44"/>
      <c r="J20" s="44"/>
      <c r="K20" s="44"/>
      <c r="L20" s="44"/>
      <c r="M20" s="44"/>
    </row>
    <row r="21" spans="1:13" ht="12.75">
      <c r="A21" s="19" t="s">
        <v>113</v>
      </c>
      <c r="B21" s="45">
        <v>0</v>
      </c>
      <c r="C21" s="45">
        <v>0</v>
      </c>
      <c r="D21" s="45">
        <v>0</v>
      </c>
      <c r="E21" s="45">
        <v>0</v>
      </c>
      <c r="F21" s="45">
        <v>0</v>
      </c>
      <c r="G21" s="45">
        <v>0</v>
      </c>
      <c r="H21" s="45">
        <v>0</v>
      </c>
      <c r="I21" s="45">
        <v>0</v>
      </c>
      <c r="J21" s="45">
        <v>1831730</v>
      </c>
      <c r="K21" s="45">
        <v>-1831730</v>
      </c>
      <c r="L21" s="45">
        <v>0</v>
      </c>
      <c r="M21" s="45">
        <f aca="true" t="shared" si="2" ref="M21:M27">SUM(B21:L21)</f>
        <v>0</v>
      </c>
    </row>
    <row r="22" spans="1:13" ht="12.75">
      <c r="A22" s="19" t="s">
        <v>114</v>
      </c>
      <c r="B22" s="45">
        <v>0</v>
      </c>
      <c r="C22" s="45">
        <v>0</v>
      </c>
      <c r="D22" s="45">
        <v>242018</v>
      </c>
      <c r="E22" s="45">
        <v>0</v>
      </c>
      <c r="F22" s="45">
        <v>0</v>
      </c>
      <c r="G22" s="45">
        <v>0</v>
      </c>
      <c r="H22" s="45">
        <v>0</v>
      </c>
      <c r="I22" s="45">
        <v>0</v>
      </c>
      <c r="J22" s="45">
        <v>-242018</v>
      </c>
      <c r="K22" s="45">
        <v>0</v>
      </c>
      <c r="L22" s="45">
        <v>0</v>
      </c>
      <c r="M22" s="45">
        <f t="shared" si="2"/>
        <v>0</v>
      </c>
    </row>
    <row r="23" spans="1:13" ht="12.75">
      <c r="A23" s="19" t="s">
        <v>116</v>
      </c>
      <c r="B23" s="45">
        <v>0</v>
      </c>
      <c r="C23" s="45">
        <v>0</v>
      </c>
      <c r="D23" s="45">
        <v>0</v>
      </c>
      <c r="E23" s="45">
        <v>0</v>
      </c>
      <c r="F23" s="45">
        <v>0</v>
      </c>
      <c r="G23" s="45">
        <v>0</v>
      </c>
      <c r="H23" s="45">
        <v>0</v>
      </c>
      <c r="I23" s="45">
        <v>0</v>
      </c>
      <c r="J23" s="45">
        <v>0</v>
      </c>
      <c r="K23" s="45">
        <v>0</v>
      </c>
      <c r="L23" s="45">
        <v>54354</v>
      </c>
      <c r="M23" s="45">
        <f t="shared" si="2"/>
        <v>54354</v>
      </c>
    </row>
    <row r="24" spans="1:13" ht="12.75">
      <c r="A24" s="19" t="s">
        <v>117</v>
      </c>
      <c r="B24" s="45">
        <v>0</v>
      </c>
      <c r="C24" s="45">
        <v>0</v>
      </c>
      <c r="D24" s="45">
        <v>0</v>
      </c>
      <c r="E24" s="45">
        <v>0</v>
      </c>
      <c r="F24" s="45">
        <v>0</v>
      </c>
      <c r="G24" s="45">
        <v>0</v>
      </c>
      <c r="H24" s="45">
        <v>31747</v>
      </c>
      <c r="I24" s="45">
        <v>-401</v>
      </c>
      <c r="J24" s="45">
        <v>0</v>
      </c>
      <c r="K24" s="45">
        <v>0</v>
      </c>
      <c r="L24" s="45">
        <v>7269</v>
      </c>
      <c r="M24" s="45">
        <f t="shared" si="2"/>
        <v>38615</v>
      </c>
    </row>
    <row r="25" spans="1:13" ht="12.75">
      <c r="A25" s="19" t="s">
        <v>118</v>
      </c>
      <c r="B25" s="45">
        <v>0</v>
      </c>
      <c r="C25" s="45">
        <v>0</v>
      </c>
      <c r="D25" s="45">
        <v>0</v>
      </c>
      <c r="E25" s="45">
        <v>-73025</v>
      </c>
      <c r="F25" s="45">
        <v>0</v>
      </c>
      <c r="G25" s="45">
        <v>0</v>
      </c>
      <c r="H25" s="45">
        <v>0</v>
      </c>
      <c r="I25" s="45">
        <v>0</v>
      </c>
      <c r="J25" s="45">
        <v>0</v>
      </c>
      <c r="K25" s="45">
        <v>0</v>
      </c>
      <c r="L25" s="45">
        <v>18672</v>
      </c>
      <c r="M25" s="45">
        <f t="shared" si="2"/>
        <v>-54353</v>
      </c>
    </row>
    <row r="26" spans="1:13" ht="12.75">
      <c r="A26" s="19" t="s">
        <v>119</v>
      </c>
      <c r="B26" s="45">
        <v>0</v>
      </c>
      <c r="C26" s="45">
        <v>0</v>
      </c>
      <c r="D26" s="45">
        <v>0</v>
      </c>
      <c r="E26" s="45">
        <v>0</v>
      </c>
      <c r="F26" s="45">
        <v>0</v>
      </c>
      <c r="G26" s="45">
        <v>0</v>
      </c>
      <c r="H26" s="45">
        <v>0</v>
      </c>
      <c r="I26" s="45">
        <v>0</v>
      </c>
      <c r="J26" s="45">
        <v>-1589712</v>
      </c>
      <c r="K26" s="45">
        <v>0</v>
      </c>
      <c r="L26" s="45">
        <v>0</v>
      </c>
      <c r="M26" s="45">
        <f t="shared" si="2"/>
        <v>-1589712</v>
      </c>
    </row>
    <row r="27" spans="1:13" ht="12.75">
      <c r="A27" s="19" t="s">
        <v>108</v>
      </c>
      <c r="B27" s="45">
        <v>0</v>
      </c>
      <c r="C27" s="45">
        <v>0</v>
      </c>
      <c r="D27" s="45">
        <v>0</v>
      </c>
      <c r="E27" s="45">
        <v>0</v>
      </c>
      <c r="F27" s="45">
        <v>0</v>
      </c>
      <c r="G27" s="45">
        <v>0</v>
      </c>
      <c r="H27" s="45">
        <v>0</v>
      </c>
      <c r="I27" s="45">
        <v>0</v>
      </c>
      <c r="J27" s="45">
        <v>0</v>
      </c>
      <c r="K27" s="45">
        <v>1147276</v>
      </c>
      <c r="L27" s="45">
        <v>-80295</v>
      </c>
      <c r="M27" s="45">
        <f t="shared" si="2"/>
        <v>1066981</v>
      </c>
    </row>
    <row r="28" spans="1:13" ht="12.75">
      <c r="A28" s="83"/>
      <c r="B28" s="77"/>
      <c r="C28" s="77"/>
      <c r="D28" s="77"/>
      <c r="E28" s="77"/>
      <c r="F28" s="77"/>
      <c r="G28" s="77"/>
      <c r="H28" s="77"/>
      <c r="I28" s="77"/>
      <c r="J28" s="77"/>
      <c r="K28" s="78"/>
      <c r="L28" s="77"/>
      <c r="M28" s="77"/>
    </row>
    <row r="29" spans="1:13" ht="13.5" thickBot="1">
      <c r="A29" s="95" t="s">
        <v>122</v>
      </c>
      <c r="B29" s="79">
        <f>SUM(B19:B28)</f>
        <v>3500000</v>
      </c>
      <c r="C29" s="79">
        <f aca="true" t="shared" si="3" ref="C29:M29">SUM(C19:C28)</f>
        <v>-239752</v>
      </c>
      <c r="D29" s="79">
        <f t="shared" si="3"/>
        <v>1446210</v>
      </c>
      <c r="E29" s="79">
        <f t="shared" si="3"/>
        <v>-561774</v>
      </c>
      <c r="F29" s="79">
        <f t="shared" si="3"/>
        <v>9528</v>
      </c>
      <c r="G29" s="79">
        <f t="shared" si="3"/>
        <v>-308634</v>
      </c>
      <c r="H29" s="79">
        <f t="shared" si="3"/>
        <v>-54694</v>
      </c>
      <c r="I29" s="79">
        <f t="shared" si="3"/>
        <v>-589</v>
      </c>
      <c r="J29" s="79">
        <f t="shared" si="3"/>
        <v>280</v>
      </c>
      <c r="K29" s="79">
        <f t="shared" si="3"/>
        <v>1147276</v>
      </c>
      <c r="L29" s="79">
        <f t="shared" si="3"/>
        <v>0</v>
      </c>
      <c r="M29" s="79">
        <f t="shared" si="3"/>
        <v>4937851</v>
      </c>
    </row>
    <row r="30" ht="13.5" thickTop="1"/>
  </sheetData>
  <sheetProtection/>
  <mergeCells count="1">
    <mergeCell ref="E3:H3"/>
  </mergeCells>
  <printOptions/>
  <pageMargins left="0.7" right="0.7" top="0.75" bottom="0.75" header="0.3" footer="0.3"/>
  <pageSetup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dimension ref="A1:C62"/>
  <sheetViews>
    <sheetView zoomScalePageLayoutView="0" workbookViewId="0" topLeftCell="A1">
      <pane xSplit="1" ySplit="6" topLeftCell="B7" activePane="bottomRight" state="frozen"/>
      <selection pane="topLeft" activeCell="A1" sqref="A1"/>
      <selection pane="topRight" activeCell="B1" sqref="B1"/>
      <selection pane="bottomLeft" activeCell="A6" sqref="A6"/>
      <selection pane="bottomRight" activeCell="A2" sqref="A2:A3"/>
    </sheetView>
  </sheetViews>
  <sheetFormatPr defaultColWidth="9.33203125" defaultRowHeight="12.75"/>
  <cols>
    <col min="1" max="1" width="82.16015625" style="1" customWidth="1"/>
    <col min="2" max="2" width="26.33203125" style="1" customWidth="1"/>
    <col min="3" max="3" width="24.16015625" style="1" customWidth="1"/>
    <col min="4" max="16384" width="9.33203125" style="1" customWidth="1"/>
  </cols>
  <sheetData>
    <row r="1" ht="13.5" thickBot="1">
      <c r="A1" s="136" t="s">
        <v>175</v>
      </c>
    </row>
    <row r="2" spans="1:3" ht="12.75">
      <c r="A2" s="168"/>
      <c r="B2" s="46"/>
      <c r="C2" s="47"/>
    </row>
    <row r="3" spans="1:3" ht="13.5" thickBot="1">
      <c r="A3" s="169"/>
      <c r="B3" s="36" t="s">
        <v>22</v>
      </c>
      <c r="C3" s="36" t="s">
        <v>22</v>
      </c>
    </row>
    <row r="4" spans="1:3" ht="12.75">
      <c r="A4" s="48"/>
      <c r="B4" s="46" t="s">
        <v>123</v>
      </c>
      <c r="C4" s="46" t="s">
        <v>23</v>
      </c>
    </row>
    <row r="5" spans="1:3" ht="12.75">
      <c r="A5" s="170"/>
      <c r="B5" s="34" t="s">
        <v>124</v>
      </c>
      <c r="C5" s="34" t="s">
        <v>124</v>
      </c>
    </row>
    <row r="6" spans="1:3" ht="13.5" thickBot="1">
      <c r="A6" s="171"/>
      <c r="B6" s="36" t="s">
        <v>20</v>
      </c>
      <c r="C6" s="36" t="s">
        <v>125</v>
      </c>
    </row>
    <row r="7" spans="1:3" ht="12.75">
      <c r="A7" s="50"/>
      <c r="B7" s="51"/>
      <c r="C7" s="31"/>
    </row>
    <row r="8" spans="1:3" ht="12.75">
      <c r="A8" s="58" t="s">
        <v>126</v>
      </c>
      <c r="B8" s="45">
        <v>1490507</v>
      </c>
      <c r="C8" s="45">
        <v>1037563</v>
      </c>
    </row>
    <row r="9" spans="1:3" ht="12.75">
      <c r="A9" s="48"/>
      <c r="B9" s="2"/>
      <c r="C9" s="2"/>
    </row>
    <row r="10" spans="1:3" ht="12.75">
      <c r="A10" s="59" t="s">
        <v>127</v>
      </c>
      <c r="B10" s="2"/>
      <c r="C10" s="2"/>
    </row>
    <row r="11" spans="1:3" ht="12.75">
      <c r="A11" s="59" t="s">
        <v>128</v>
      </c>
      <c r="B11" s="2"/>
      <c r="C11" s="2"/>
    </row>
    <row r="12" spans="1:3" ht="12.75">
      <c r="A12" s="52" t="s">
        <v>129</v>
      </c>
      <c r="B12" s="2">
        <v>755795</v>
      </c>
      <c r="C12" s="2">
        <v>864453</v>
      </c>
    </row>
    <row r="13" spans="1:3" ht="12.75">
      <c r="A13" s="35" t="s">
        <v>130</v>
      </c>
      <c r="B13" s="2">
        <v>-25904</v>
      </c>
      <c r="C13" s="2">
        <v>-5775</v>
      </c>
    </row>
    <row r="14" spans="1:3" ht="12.75">
      <c r="A14" s="35" t="s">
        <v>131</v>
      </c>
      <c r="B14" s="2">
        <v>-1576</v>
      </c>
      <c r="C14" s="2">
        <v>0</v>
      </c>
    </row>
    <row r="15" spans="1:3" ht="12.75">
      <c r="A15" s="35" t="s">
        <v>132</v>
      </c>
      <c r="B15" s="2">
        <v>-50336</v>
      </c>
      <c r="C15" s="2">
        <v>44503</v>
      </c>
    </row>
    <row r="16" spans="1:3" ht="12.75">
      <c r="A16" s="35" t="s">
        <v>133</v>
      </c>
      <c r="B16" s="2">
        <v>12416</v>
      </c>
      <c r="C16" s="2">
        <v>28524</v>
      </c>
    </row>
    <row r="17" spans="1:3" ht="12.75">
      <c r="A17" s="35" t="s">
        <v>134</v>
      </c>
      <c r="B17" s="2">
        <v>-103158</v>
      </c>
      <c r="C17" s="2">
        <v>-120733</v>
      </c>
    </row>
    <row r="18" spans="1:3" ht="12.75">
      <c r="A18" s="35" t="s">
        <v>135</v>
      </c>
      <c r="B18" s="2">
        <v>147944</v>
      </c>
      <c r="C18" s="2">
        <v>196438</v>
      </c>
    </row>
    <row r="19" spans="1:3" ht="12.75">
      <c r="A19" s="35" t="s">
        <v>136</v>
      </c>
      <c r="B19" s="2">
        <v>55349</v>
      </c>
      <c r="C19" s="2">
        <v>40187</v>
      </c>
    </row>
    <row r="20" spans="1:3" ht="12.75">
      <c r="A20" s="52" t="s">
        <v>137</v>
      </c>
      <c r="B20" s="2">
        <v>41888</v>
      </c>
      <c r="C20" s="2">
        <v>15219</v>
      </c>
    </row>
    <row r="21" spans="1:3" ht="12.75">
      <c r="A21" s="52" t="s">
        <v>138</v>
      </c>
      <c r="B21" s="2">
        <v>58255</v>
      </c>
      <c r="C21" s="2">
        <v>108913</v>
      </c>
    </row>
    <row r="22" spans="1:3" ht="12.75">
      <c r="A22" s="52" t="s">
        <v>139</v>
      </c>
      <c r="B22" s="2">
        <v>-2010</v>
      </c>
      <c r="C22" s="2">
        <v>16944</v>
      </c>
    </row>
    <row r="23" spans="1:3" ht="12.75">
      <c r="A23" s="52" t="s">
        <v>140</v>
      </c>
      <c r="B23" s="2">
        <v>1095</v>
      </c>
      <c r="C23" s="2">
        <v>460</v>
      </c>
    </row>
    <row r="24" spans="1:3" ht="12.75">
      <c r="A24" s="107"/>
      <c r="B24" s="80"/>
      <c r="C24" s="80"/>
    </row>
    <row r="25" spans="1:3" ht="12.75">
      <c r="A25" s="84" t="s">
        <v>141</v>
      </c>
      <c r="B25" s="109">
        <f>SUM(B8:B24)</f>
        <v>2380265</v>
      </c>
      <c r="C25" s="109">
        <f>SUM(C8:C24)</f>
        <v>2226696</v>
      </c>
    </row>
    <row r="26" spans="1:3" ht="12.75">
      <c r="A26" s="48"/>
      <c r="B26" s="40"/>
      <c r="C26" s="40"/>
    </row>
    <row r="27" spans="1:3" ht="12.75">
      <c r="A27" s="35" t="s">
        <v>142</v>
      </c>
      <c r="B27" s="40"/>
      <c r="C27" s="40"/>
    </row>
    <row r="28" spans="1:3" ht="12.75">
      <c r="A28" s="52" t="s">
        <v>143</v>
      </c>
      <c r="B28" s="2">
        <v>-108565</v>
      </c>
      <c r="C28" s="2">
        <v>-247797</v>
      </c>
    </row>
    <row r="29" spans="1:3" ht="12.75">
      <c r="A29" s="52" t="s">
        <v>144</v>
      </c>
      <c r="B29" s="2">
        <v>-59350</v>
      </c>
      <c r="C29" s="2">
        <v>-62076</v>
      </c>
    </row>
    <row r="30" spans="1:3" ht="12.75">
      <c r="A30" s="52" t="s">
        <v>145</v>
      </c>
      <c r="B30" s="2">
        <v>-294080</v>
      </c>
      <c r="C30" s="2">
        <v>-331960</v>
      </c>
    </row>
    <row r="31" spans="1:3" ht="12.75">
      <c r="A31" s="52" t="s">
        <v>14</v>
      </c>
      <c r="B31" s="2">
        <v>9624</v>
      </c>
      <c r="C31" s="2">
        <v>-843</v>
      </c>
    </row>
    <row r="32" spans="1:3" ht="12.75">
      <c r="A32" s="52" t="s">
        <v>146</v>
      </c>
      <c r="B32" s="2">
        <v>36323</v>
      </c>
      <c r="C32" s="2">
        <v>-892</v>
      </c>
    </row>
    <row r="33" spans="1:3" ht="12.75">
      <c r="A33" s="52" t="s">
        <v>147</v>
      </c>
      <c r="B33" s="2">
        <v>-1531</v>
      </c>
      <c r="C33" s="2">
        <v>-1518</v>
      </c>
    </row>
    <row r="34" spans="1:3" ht="12.75">
      <c r="A34" s="52" t="s">
        <v>148</v>
      </c>
      <c r="B34" s="2">
        <v>-9779</v>
      </c>
      <c r="C34" s="2">
        <v>-9288</v>
      </c>
    </row>
    <row r="35" spans="1:3" ht="12.75">
      <c r="A35" s="52" t="s">
        <v>149</v>
      </c>
      <c r="B35" s="2">
        <v>-42273</v>
      </c>
      <c r="C35" s="2">
        <v>-9502</v>
      </c>
    </row>
    <row r="36" spans="1:3" ht="12.75">
      <c r="A36" s="52" t="s">
        <v>150</v>
      </c>
      <c r="B36" s="2">
        <v>-2499</v>
      </c>
      <c r="C36" s="2">
        <v>0</v>
      </c>
    </row>
    <row r="37" spans="1:3" ht="12.75">
      <c r="A37" s="52" t="s">
        <v>151</v>
      </c>
      <c r="B37" s="2">
        <v>-362576</v>
      </c>
      <c r="C37" s="2">
        <v>-296251</v>
      </c>
    </row>
    <row r="38" spans="1:3" ht="12.75">
      <c r="A38" s="107"/>
      <c r="B38" s="74"/>
      <c r="C38" s="74"/>
    </row>
    <row r="39" spans="1:3" ht="12.75">
      <c r="A39" s="84" t="s">
        <v>152</v>
      </c>
      <c r="B39" s="89">
        <f>SUM(B25:B38)</f>
        <v>1545559</v>
      </c>
      <c r="C39" s="89">
        <f>SUM(C25:C38)</f>
        <v>1266569</v>
      </c>
    </row>
    <row r="40" spans="1:3" ht="12.75">
      <c r="A40" s="48"/>
      <c r="B40" s="40"/>
      <c r="C40" s="40"/>
    </row>
    <row r="41" spans="1:3" ht="12.75">
      <c r="A41" s="62" t="s">
        <v>153</v>
      </c>
      <c r="B41" s="40"/>
      <c r="C41" s="40"/>
    </row>
    <row r="42" spans="1:3" ht="12.75">
      <c r="A42" s="52" t="s">
        <v>154</v>
      </c>
      <c r="B42" s="2">
        <v>100031</v>
      </c>
      <c r="C42" s="2">
        <v>99378</v>
      </c>
    </row>
    <row r="43" spans="1:3" ht="12.75">
      <c r="A43" s="52" t="s">
        <v>155</v>
      </c>
      <c r="B43" s="2">
        <v>31712</v>
      </c>
      <c r="C43" s="2">
        <v>13380</v>
      </c>
    </row>
    <row r="44" spans="1:3" ht="12.75">
      <c r="A44" s="52" t="s">
        <v>156</v>
      </c>
      <c r="B44" s="2">
        <v>-610866</v>
      </c>
      <c r="C44" s="2">
        <v>-1066076</v>
      </c>
    </row>
    <row r="45" spans="1:3" ht="12.75">
      <c r="A45" s="108"/>
      <c r="B45" s="80"/>
      <c r="C45" s="80"/>
    </row>
    <row r="46" spans="1:3" ht="12.75">
      <c r="A46" s="84" t="s">
        <v>157</v>
      </c>
      <c r="B46" s="110">
        <f>SUM(B42:B45)</f>
        <v>-479123</v>
      </c>
      <c r="C46" s="110">
        <f>SUM(C42:C45)</f>
        <v>-953318</v>
      </c>
    </row>
    <row r="47" spans="1:3" ht="12.75">
      <c r="A47" s="48"/>
      <c r="B47" s="49"/>
      <c r="C47" s="49"/>
    </row>
    <row r="48" spans="1:3" ht="12.75">
      <c r="A48" s="62" t="s">
        <v>158</v>
      </c>
      <c r="B48" s="2"/>
      <c r="C48" s="2"/>
    </row>
    <row r="49" spans="1:3" ht="12.75">
      <c r="A49" s="52" t="s">
        <v>159</v>
      </c>
      <c r="B49" s="2">
        <v>7207876</v>
      </c>
      <c r="C49" s="2">
        <v>7464677</v>
      </c>
    </row>
    <row r="50" spans="1:3" ht="12.75">
      <c r="A50" s="52" t="s">
        <v>160</v>
      </c>
      <c r="B50" s="2">
        <v>-6523259</v>
      </c>
      <c r="C50" s="2">
        <v>-6460594</v>
      </c>
    </row>
    <row r="51" spans="1:3" ht="12.75">
      <c r="A51" s="52" t="s">
        <v>161</v>
      </c>
      <c r="B51" s="2">
        <v>-2443</v>
      </c>
      <c r="C51" s="2">
        <v>-2320</v>
      </c>
    </row>
    <row r="52" spans="1:3" ht="12.75">
      <c r="A52" s="52" t="s">
        <v>162</v>
      </c>
      <c r="B52" s="2">
        <v>-114170</v>
      </c>
      <c r="C52" s="2">
        <v>-145318</v>
      </c>
    </row>
    <row r="53" spans="1:3" ht="12.75">
      <c r="A53" s="52" t="s">
        <v>163</v>
      </c>
      <c r="B53" s="2">
        <v>-30193</v>
      </c>
      <c r="C53" s="2">
        <v>0</v>
      </c>
    </row>
    <row r="54" spans="1:3" ht="12.75">
      <c r="A54" s="52" t="s">
        <v>164</v>
      </c>
      <c r="B54" s="2">
        <v>-1589712</v>
      </c>
      <c r="C54" s="2">
        <v>-1490157</v>
      </c>
    </row>
    <row r="55" spans="1:3" ht="12.75">
      <c r="A55" s="107"/>
      <c r="B55" s="80"/>
      <c r="C55" s="80"/>
    </row>
    <row r="56" spans="1:3" ht="12.75">
      <c r="A56" s="84" t="s">
        <v>165</v>
      </c>
      <c r="B56" s="110">
        <f>SUM(B49:B55)</f>
        <v>-1051901</v>
      </c>
      <c r="C56" s="110">
        <f>SUM(C49:C55)</f>
        <v>-633712</v>
      </c>
    </row>
    <row r="57" spans="1:3" ht="12.75">
      <c r="A57" s="48"/>
      <c r="B57" s="49"/>
      <c r="C57" s="49"/>
    </row>
    <row r="58" spans="1:3" ht="12.75">
      <c r="A58" s="52" t="s">
        <v>166</v>
      </c>
      <c r="B58" s="2">
        <f>B56+B46+B39</f>
        <v>14535</v>
      </c>
      <c r="C58" s="2">
        <f>C56+C46+C39</f>
        <v>-320461</v>
      </c>
    </row>
    <row r="59" spans="1:3" ht="12.75">
      <c r="A59" s="48"/>
      <c r="B59" s="2"/>
      <c r="C59" s="2"/>
    </row>
    <row r="60" spans="1:3" ht="12.75">
      <c r="A60" s="52" t="s">
        <v>167</v>
      </c>
      <c r="B60" s="2">
        <v>317681</v>
      </c>
      <c r="C60" s="2">
        <v>616109</v>
      </c>
    </row>
    <row r="61" spans="1:3" ht="12.75">
      <c r="A61" s="107"/>
      <c r="B61" s="80"/>
      <c r="C61" s="80"/>
    </row>
    <row r="62" spans="1:3" ht="13.5" thickBot="1">
      <c r="A62" s="87" t="s">
        <v>168</v>
      </c>
      <c r="B62" s="81">
        <f>SUM(B58:B61)</f>
        <v>332216</v>
      </c>
      <c r="C62" s="81">
        <f>SUM(C58:C61)</f>
        <v>295648</v>
      </c>
    </row>
    <row r="63" ht="13.5" thickTop="1"/>
  </sheetData>
  <sheetProtection/>
  <mergeCells count="2">
    <mergeCell ref="A2:A3"/>
    <mergeCell ref="A5:A6"/>
  </mergeCells>
  <printOptions/>
  <pageMargins left="0.7" right="0.7" top="0.75" bottom="0.75" header="0.3" footer="0.3"/>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Consolidated Financial Tables</dc:title>
  <dc:subject/>
  <dc:creator>erkantavukcuogullari</dc:creator>
  <cp:keywords/>
  <dc:description/>
  <cp:lastModifiedBy>Tuğçe Cengiz</cp:lastModifiedBy>
  <cp:lastPrinted>2010-07-19T12:39:55Z</cp:lastPrinted>
  <dcterms:created xsi:type="dcterms:W3CDTF">2010-07-18T09:13:38Z</dcterms:created>
  <dcterms:modified xsi:type="dcterms:W3CDTF">2020-06-05T12:37:01Z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2010-01-01T00:00:00Z</vt:lpwstr>
  </property>
  <property fmtid="{D5CDD505-2E9C-101B-9397-08002B2CF9AE}" pid="3" name="Aktif">
    <vt:lpwstr>1</vt:lpwstr>
  </property>
  <property fmtid="{D5CDD505-2E9C-101B-9397-08002B2CF9AE}" pid="4" name="RaporShowCeyrekSonuc">
    <vt:lpwstr>1</vt:lpwstr>
  </property>
  <property fmtid="{D5CDD505-2E9C-101B-9397-08002B2CF9AE}" pid="5" name="RaporShowFinansal">
    <vt:lpwstr>1</vt:lpwstr>
  </property>
  <property fmtid="{D5CDD505-2E9C-101B-9397-08002B2CF9AE}" pid="6" name="RaporShowOzetBilgi">
    <vt:lpwstr>0</vt:lpwstr>
  </property>
  <property fmtid="{D5CDD505-2E9C-101B-9397-08002B2CF9AE}" pid="7" name="RaporShowEvrak">
    <vt:lpwstr>0</vt:lpwstr>
  </property>
  <property fmtid="{D5CDD505-2E9C-101B-9397-08002B2CF9AE}" pid="8" name="RaporYil">
    <vt:lpwstr>2010.00000000000</vt:lpwstr>
  </property>
  <property fmtid="{D5CDD505-2E9C-101B-9397-08002B2CF9AE}" pid="9" name="RaporShowYatirimciSunum">
    <vt:lpwstr>0</vt:lpwstr>
  </property>
  <property fmtid="{D5CDD505-2E9C-101B-9397-08002B2CF9AE}" pid="10" name="RaporDonem">
    <vt:lpwstr>Q2</vt:lpwstr>
  </property>
  <property fmtid="{D5CDD505-2E9C-101B-9397-08002B2CF9AE}" pid="11" name="IsSearchable">
    <vt:lpwstr>1.00000000000000</vt:lpwstr>
  </property>
  <property fmtid="{D5CDD505-2E9C-101B-9397-08002B2CF9AE}" pid="12" name="LanguageID">
    <vt:lpwstr>2.00000000000000</vt:lpwstr>
  </property>
  <property fmtid="{D5CDD505-2E9C-101B-9397-08002B2CF9AE}" pid="13" name="SearchCategory">
    <vt:lpwstr>Mail Operasyonel Veriler</vt:lpwstr>
  </property>
  <property fmtid="{D5CDD505-2E9C-101B-9397-08002B2CF9AE}" pid="14" name="ShowHome">
    <vt:lpwstr>0</vt:lpwstr>
  </property>
  <property fmtid="{D5CDD505-2E9C-101B-9397-08002B2CF9AE}" pid="15" name="xd_Signature">
    <vt:lpwstr/>
  </property>
  <property fmtid="{D5CDD505-2E9C-101B-9397-08002B2CF9AE}" pid="16" name="Order">
    <vt:lpwstr>122000.000000000</vt:lpwstr>
  </property>
  <property fmtid="{D5CDD505-2E9C-101B-9397-08002B2CF9AE}" pid="17" name="TemplateUrl">
    <vt:lpwstr/>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EndDateTime">
    <vt:lpwstr/>
  </property>
  <property fmtid="{D5CDD505-2E9C-101B-9397-08002B2CF9AE}" pid="22" name="display_urn:schemas-microsoft-com:office:office#Editor">
    <vt:lpwstr>Caner Alptekin Aksu</vt:lpwstr>
  </property>
  <property fmtid="{D5CDD505-2E9C-101B-9397-08002B2CF9AE}" pid="23" name="StartDateTime">
    <vt:lpwstr/>
  </property>
  <property fmtid="{D5CDD505-2E9C-101B-9397-08002B2CF9AE}" pid="24" name="OrderNo">
    <vt:lpwstr/>
  </property>
</Properties>
</file>